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DESKTOP\2021-2027\OPERAZIONI SELEZIONATE\"/>
    </mc:Choice>
  </mc:AlternateContent>
  <bookViews>
    <workbookView xWindow="0" yWindow="0" windowWidth="28800" windowHeight="12015"/>
  </bookViews>
  <sheets>
    <sheet name="Operazioni selezionate_terr." sheetId="14" r:id="rId1"/>
  </sheets>
  <definedNames>
    <definedName name="_xlnm._FilterDatabase" localSheetId="0" hidden="1">'Operazioni selezionate_terr.'!$A$2:$S$551</definedName>
    <definedName name="_xlnm.Print_Titles" localSheetId="0">'Operazioni selezionate_terr.'!$1:$2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8" i="14" l="1"/>
  <c r="J516" i="14"/>
  <c r="J515" i="14"/>
  <c r="J513" i="14"/>
  <c r="J512" i="14"/>
  <c r="J511" i="14"/>
  <c r="J510" i="14"/>
  <c r="J509" i="14"/>
  <c r="J506" i="14"/>
  <c r="J499" i="14"/>
  <c r="J82" i="14"/>
  <c r="J79" i="14"/>
</calcChain>
</file>

<file path=xl/comments1.xml><?xml version="1.0" encoding="utf-8"?>
<comments xmlns="http://schemas.openxmlformats.org/spreadsheetml/2006/main">
  <authors>
    <author/>
  </authors>
  <commentList>
    <comment ref="J112" authorId="0" shapeId="0">
      <text>
        <r>
          <rPr>
            <sz val="11"/>
            <color theme="1"/>
            <rFont val="Calibri"/>
            <family val="2"/>
            <scheme val="minor"/>
          </rPr>
          <t>======
ID#AAABsZ0BXP4
tc={AB45F8CF-8C58-4757-AD30-E5CC90A50F27}    (2025-05-13 20:28:52)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https://drive.google.com/file/d/1WBfBEOK2eqSI8YDtooWoQ0YEIbnuOZ1R/view?usp=sharing</t>
        </r>
      </text>
    </comment>
    <comment ref="R112" authorId="0" shapeId="0">
      <text>
        <r>
          <rPr>
            <sz val="11"/>
            <color theme="1"/>
            <rFont val="Calibri"/>
            <family val="2"/>
            <scheme val="minor"/>
          </rPr>
          <t>======
ID#AAABsZ0BXQE
tc={B97824DB-F33A-4322-934B-42F207A76F60}    (2025-05-13 20:28:52)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Andrebbe verificato  se i rifiuti generati dalle scuole possono essere considerati “domestici”</t>
        </r>
      </text>
    </comment>
    <comment ref="R113" authorId="0" shapeId="0">
      <text>
        <r>
          <rPr>
            <sz val="11"/>
            <color theme="1"/>
            <rFont val="Calibri"/>
            <family val="2"/>
            <scheme val="minor"/>
          </rPr>
          <t>======
ID#AAABsZ3P2zU
tc={B97824DB-F33A-4322-934B-42F207A76F60}    (2025-05-13 20:28:52)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Andrebbe verificato  se i rifiuti generati dalle scuole possono essere considerati “domestici”</t>
        </r>
      </text>
    </comment>
    <comment ref="R114" authorId="0" shapeId="0">
      <text>
        <r>
          <rPr>
            <sz val="11"/>
            <color theme="1"/>
            <rFont val="Calibri"/>
            <family val="2"/>
            <scheme val="minor"/>
          </rPr>
          <t>======
ID#AAABsZ3P2zM
tc={B97824DB-F33A-4322-934B-42F207A76F60}    (2025-05-13 20:28:52)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Andrebbe verificato  se i rifiuti generati dalle scuole possono essere considerati “domestici”</t>
        </r>
      </text>
    </comment>
    <comment ref="R115" authorId="0" shapeId="0">
      <text>
        <r>
          <rPr>
            <sz val="11"/>
            <color theme="1"/>
            <rFont val="Calibri"/>
            <family val="2"/>
            <scheme val="minor"/>
          </rPr>
          <t>======
ID#AAABsZ0BXP8
tc={B97824DB-F33A-4322-934B-42F207A76F60}    (2025-05-13 20:28:52)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Andrebbe verificato  se i rifiuti generati dalle scuole possono essere considerati “domestici”</t>
        </r>
      </text>
    </comment>
    <comment ref="R116" authorId="0" shapeId="0">
      <text>
        <r>
          <rPr>
            <sz val="11"/>
            <color theme="1"/>
            <rFont val="Calibri"/>
            <family val="2"/>
            <scheme val="minor"/>
          </rPr>
          <t>======
ID#AAABsZ0BXQA
tc={B97824DB-F33A-4322-934B-42F207A76F60}    (2025-05-13 20:28:52)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Andrebbe verificato  se i rifiuti generati dalle scuole possono essere considerati “domestici”</t>
        </r>
      </text>
    </comment>
  </commentList>
</comments>
</file>

<file path=xl/sharedStrings.xml><?xml version="1.0" encoding="utf-8"?>
<sst xmlns="http://schemas.openxmlformats.org/spreadsheetml/2006/main" count="7012" uniqueCount="2330">
  <si>
    <t>CDR</t>
  </si>
  <si>
    <t>Nome del beneficiario (persona giuridica) o nome e cognome (persona fisica)</t>
  </si>
  <si>
    <t>Nome del contraente (solo per appalti pubblici)</t>
  </si>
  <si>
    <t>Denominazione operazione</t>
  </si>
  <si>
    <t>Codice Unico Progetto (CUP)</t>
  </si>
  <si>
    <t>Scopo operazione e risultati attesi o conseguiti</t>
  </si>
  <si>
    <t>Data inizio operazione</t>
  </si>
  <si>
    <t>Data prevista/effettiva completamento operazione</t>
  </si>
  <si>
    <t>Costo totale operazione</t>
  </si>
  <si>
    <t>Fondo</t>
  </si>
  <si>
    <t>Obiettivo specifico</t>
  </si>
  <si>
    <t>Tasso cofinanziamento UE</t>
  </si>
  <si>
    <t>Regione *</t>
  </si>
  <si>
    <t>Provincia *</t>
  </si>
  <si>
    <t>Comune *</t>
  </si>
  <si>
    <t>CAP                    Codice Istat *</t>
  </si>
  <si>
    <t>Tipologia di intervento (ex art. 73, par. 2, lett. g - Reg. Ue 2021/1060)</t>
  </si>
  <si>
    <t>(*) Indicatori di località o geolocalizzazione per l'operazione. In caso di operazioni mobili o diverse località: località del beneficiario (persone giuridiche) o regione a livello NUTS 2 (persone fisiche)</t>
  </si>
  <si>
    <t>FESR 2021-2027</t>
  </si>
  <si>
    <t>Sicilia</t>
  </si>
  <si>
    <t>Dipartimento Autonomie Locali</t>
  </si>
  <si>
    <t>Interventi di valorizzazione dell’area di via Napoli e zone limitrofe ai fini di potenziare l’accessibilità al Parco fluviale delle Due Rocche e del Centro Storico per il rafforzamento dei sistemi di accoglienza turistica</t>
  </si>
  <si>
    <t>G69J25000300005</t>
  </si>
  <si>
    <t>PA</t>
  </si>
  <si>
    <t>Autorità territoriale</t>
  </si>
  <si>
    <t>Dipartimento  Infrastrutture, mobilità e trasporti</t>
  </si>
  <si>
    <t>Castell'Umberto</t>
  </si>
  <si>
    <t>nd</t>
  </si>
  <si>
    <t>Strada di collegamento tra la zona artigianale e lo scorrimento veloce di fondo valle – via di fuga. Lavori di sistemazione idrogeologica, ripristino, miglioramento e completamento del tratto stradale tra la</t>
  </si>
  <si>
    <t xml:space="preserve">H65F10000290006 </t>
  </si>
  <si>
    <t>Incremento degli standard di sicurezza e della funzionalità della rete stradale</t>
  </si>
  <si>
    <t>3.2.3-Incremento degli standard di sicurezza e della funzionalità della rete stradale</t>
  </si>
  <si>
    <t>ME</t>
  </si>
  <si>
    <t xml:space="preserve">Opere Pubbliche H65F10000290006  </t>
  </si>
  <si>
    <t>Tratto stradale tra la C.da Surra (38°05'18.0"N 14°47'40.5"E) e la C.da Gorna (38°05'13.5"N 14°47'25.6"E).</t>
  </si>
  <si>
    <t xml:space="preserve"> Mistretta</t>
  </si>
  <si>
    <t xml:space="preserve">Lavori di riqualificazione funzionale della strada di collegamento esterno al centro urbano tra i Comuni di Mistretta, Castel di Lucio e Pettineo. </t>
  </si>
  <si>
    <t>G87H25000410002</t>
  </si>
  <si>
    <t>Opere Pubbliche G87H25000410002</t>
  </si>
  <si>
    <t>strada di 
collegamento esterno al centro urbano tra i Comuni di 
Mistretta, Castel di Lucio e Pettineo</t>
  </si>
  <si>
    <t xml:space="preserve"> San Fratello</t>
  </si>
  <si>
    <t>Lavori di messa in sicurezza strada San Fratello – Sanguinera.</t>
  </si>
  <si>
    <t>E75F25000380006</t>
  </si>
  <si>
    <t>Opere Pubbliche E75F25000380006</t>
  </si>
  <si>
    <t>San Fratello – Sanguinera</t>
  </si>
  <si>
    <t xml:space="preserve"> Comune Sinagra</t>
  </si>
  <si>
    <t>Lavori di riqualificazione straordinaria e messa in sicurezza delle strade esterne comunali – stralcio funzionale.</t>
  </si>
  <si>
    <t>C65F25000180002</t>
  </si>
  <si>
    <t>Opere Pubbliche C65F25000180002</t>
  </si>
  <si>
    <t>Comune di Sinagra</t>
  </si>
  <si>
    <t xml:space="preserve"> Città Metropolitana</t>
  </si>
  <si>
    <t>Lavori di   rifacimento e messa in sicurezza stradale della strada provinciale S.P.A.201 (Fondachello – bivio Pirato) e della strada provinciale S.P.A. 213 (bivio Pirato – Pedata Mula – S.S. 116) di collegamento tra il comune di Raccuja e Floresta.</t>
  </si>
  <si>
    <t>B37H25001900002</t>
  </si>
  <si>
    <t>98067 98030</t>
  </si>
  <si>
    <t>Opere Pubbliche B37H25001900002</t>
  </si>
  <si>
    <t xml:space="preserve">strada provinciale S.P.A.201 (Fondachello – bivio Pirato) e della strada provinciale S.P.A. 213 (bivio Pirato – Pedata Mula – S.S. 116) di collegamento tra il comune di Raccuja e Floresta </t>
  </si>
  <si>
    <t xml:space="preserve"> Comune Caronia</t>
  </si>
  <si>
    <t xml:space="preserve">Lavori di messa in sicurezza della strada di circonvallazione </t>
  </si>
  <si>
    <t>E37B17000530005</t>
  </si>
  <si>
    <t>Opere Pubbliche E37B17000530005</t>
  </si>
  <si>
    <t>SP 168 e la Piazza Caronesi nel Mondo del Comune di Caronia</t>
  </si>
  <si>
    <t>San Salvatore di Fitalia</t>
  </si>
  <si>
    <t>Recupero e valorizzazione dei percorsi di mobilità dolce comunale: recupero della “Via del Pellegrino” – Sentiero pedonale a servizio del camino religioso per il Santuario di San Calogero e per il centro storico.</t>
  </si>
  <si>
    <t>H27H25000550006</t>
  </si>
  <si>
    <t>Sviluppo di forme di mobilità alternativa, dolce e sostenibile sul territorio regionale</t>
  </si>
  <si>
    <t>3.2.7-Sviluppo di forme di mobilità alternativa, dolce e sostenibile sul territorio regionale</t>
  </si>
  <si>
    <t>Opere Pubbliche H27H25000550006</t>
  </si>
  <si>
    <t xml:space="preserve">San Salvatore di Fitalia (Me) </t>
  </si>
  <si>
    <t>Dipartimento EE.LL</t>
  </si>
  <si>
    <t xml:space="preserve"> Sant'Agata di Militello</t>
  </si>
  <si>
    <t>Progetto per i lavori di sistemazione e consolidamento degli argini di un piccolo torrente in località Rigamo.</t>
  </si>
  <si>
    <t xml:space="preserve"> J44H10000060001</t>
  </si>
  <si>
    <t>Rinnovo e ammodernamento di infrastrutture, mezzi e attrezzature per la gestione delle emergenze</t>
  </si>
  <si>
    <t>5.2.1.8-Rinnovo e ammodernamento di infrastrutture, mezzi e attrezzature per la gestione delle emergenze</t>
  </si>
  <si>
    <t xml:space="preserve">Opere Pubbliche J44H10000060001 </t>
  </si>
  <si>
    <t xml:space="preserve">Località Rigamo – C.da Vallebruca – Sant’Agata di Militello (ME) </t>
  </si>
  <si>
    <t xml:space="preserve"> Tortorici</t>
  </si>
  <si>
    <t>Realizzazione di un Parco delle stelle in localita’ Pizzo Sceti (Pizzo Cufino) nel comune di Tortorici.</t>
  </si>
  <si>
    <t>G15I25000100002</t>
  </si>
  <si>
    <t>Interventi per: i) il rafforzamento dei sistemi di accoglienza turistica (es: valorizzazione di contesti e spazi pubblici per favorire l’attrattività turistica e residenziale); ii) il potenziamento dell’accessibilità e della fruibilità sia fisica che cognitiva di attrattori turistici e degli itinerari, percorsi tematici, strade, cammini in grado di collegare frazioni, borghi e centri abitati dei sistemi territoriali secondo logiche di sostenibilità e di innovazione</t>
  </si>
  <si>
    <t>5.2.1.15-Interventi per: i) il rafforzamento dei sistemi di accoglienza turistica (es: valorizzazione di contesti e spazi pubblici per favorire l’attrattività turistica e residenziale); ii) il potenziamento dell’accessibilità e della fruibilità sia fisica che cognitiva di attrattori turistici e degli itinerari, percorsi tematici, strade, cammini in grado di collegare frazioni, borghi e centri abitati dei sistemi territoriali secondo logiche di sostenibilità e di innovazione</t>
  </si>
  <si>
    <t>Opere Pubbliche G15I25000100002</t>
  </si>
  <si>
    <t>LOCALITA’ PIZZO SCETI – COMUNE DI TORTORICI (ME)</t>
  </si>
  <si>
    <t xml:space="preserve"> Capizzi</t>
  </si>
  <si>
    <t>Completamento impianto sportivo Palestra Timpe Russo</t>
  </si>
  <si>
    <t>F95H22000080005</t>
  </si>
  <si>
    <t xml:space="preserve">Salvaguardia, valorizzazione e rivitalizzazione del patrimonio storico, artistico e culturale e di edifici/spazi pubblici, anche in chiave inclusiva, favorendo la partecipazione delle comunità residenti (in sinergia e complementarità con l’OS 4.6 del PN Cultura e in demarcazione territoriale con l’OS 4.6 del PR) </t>
  </si>
  <si>
    <t xml:space="preserve">5.2.1.16-Salvaguardia, valorizzazione e rivitalizzazione del patrimonio storico, artistico e culturale e di edifici/spazi pubblici, anche in chiave inclusiva, favorendo la partecipazione delle comunità residenti (in sinergia e complementarità con l’OS 4.6 del PN Cultura e in demarcazione territoriale con l’OS 4.6 del PR) </t>
  </si>
  <si>
    <t>Opere Pubbliche F95H22000080005</t>
  </si>
  <si>
    <t xml:space="preserve">Via Vespri - Comune di Capizzi  </t>
  </si>
  <si>
    <t xml:space="preserve"> Torrenova</t>
  </si>
  <si>
    <t>Lavori di riqualificazione dei locali di Piazza Autonomia per la realizzazione di un Centro polifunzionale aggregativo diurno e locali annessi per attività mirate a favorire inclusione nei bambini e ragazzi di fascia di età 4-18 anni</t>
  </si>
  <si>
    <t xml:space="preserve"> G13I24000090002</t>
  </si>
  <si>
    <t xml:space="preserve"> 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(es: piazze, spazi pubblici e sportivi, creazione aree e attrezzature collettive)</t>
  </si>
  <si>
    <t>5.2.1.18 –  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(es: piazze, spazi pubblici e sportivi, creazione aree e attrezzature collettive)</t>
  </si>
  <si>
    <t>Opere Pubbliche G13I24000090002</t>
  </si>
  <si>
    <t xml:space="preserve"> Piazza Mare, Piazza d’Acquisto e Via del Mare - Torrenova </t>
  </si>
  <si>
    <t>Mistretta</t>
  </si>
  <si>
    <t xml:space="preserve">Progetto di rigenerazione urbana mediante riqualificazione funzionale dell’ex mattatoio comunale ed aree pertinenziali. </t>
  </si>
  <si>
    <t>G88C25000140002</t>
  </si>
  <si>
    <t xml:space="preserve">  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(es: piazze, spazi pubblici e sportivi, creazione aree e attrezzature collettive)</t>
  </si>
  <si>
    <t>Opere Pubbliche G88C25000140002</t>
  </si>
  <si>
    <t>Ex mattatoio comunale e area polifunzioonale - Mistretta</t>
  </si>
  <si>
    <t>Alcara li Fusi</t>
  </si>
  <si>
    <t xml:space="preserve">Le vie dell’Acqua  – Riqualificazione dell’area della Fontana Abbate e del lavatoio comunale per la realizzazione di un Parco urbano di educazione ambientale. </t>
  </si>
  <si>
    <t>D27D23000010006</t>
  </si>
  <si>
    <t xml:space="preserve">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t>
  </si>
  <si>
    <t xml:space="preserve">5.2.1.18 –  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t>
  </si>
  <si>
    <t>Opere Pubbliche D27D23000010006</t>
  </si>
  <si>
    <t>Area della Fontana Abbate e del lavatoio comunale per la realizzazione di un Parco urbano di educazione ambientale - Alcara Li Fusi</t>
  </si>
  <si>
    <t>Sant'Agata di Militello</t>
  </si>
  <si>
    <t xml:space="preserve">Sostegno alla preparazione delle Strategie </t>
  </si>
  <si>
    <t>J42D25000060006</t>
  </si>
  <si>
    <t>Sostegno alla preparazione delle Strategie</t>
  </si>
  <si>
    <t>5.2.1.19-Sostegno alla preparazione delle Strategie</t>
  </si>
  <si>
    <t>Acquisizione di Servizi J42D25000060006</t>
  </si>
  <si>
    <t>Area Interna Nebrodi</t>
  </si>
  <si>
    <t>Rafforzamento della capacità amministrativa delle Autorità Territoriali con particolare riferimento alle competenze specialistiche, ecc.</t>
  </si>
  <si>
    <t>J42D25000070006</t>
  </si>
  <si>
    <t>Rafforzamento della capacità amministrativa delle Autorità Territoriali con particolare riferimento alle competenze specialistiche, ecc., in linea con quanto indicato dal PRigA, delle strutture amministrative impegnate nell’individuazione e nella gestione degli investimenti previsti nelle ST.</t>
  </si>
  <si>
    <t>5.2.2-Rafforzamento della capacità amministrativa delle Autorità Territoriali con particolare riferimento alle competenze specialistiche, ecc., in linea con quanto indicato dal PRigA, delle strutture amministrative impegnate nell’individuazione e nella gestione degli investimenti previsti nelle ST.</t>
  </si>
  <si>
    <t>Acquisizione di Servizi J42D25000070006</t>
  </si>
  <si>
    <t xml:space="preserve">  Ucria</t>
  </si>
  <si>
    <t xml:space="preserve">Lavori di   efficientamento energetico del fabbricato comunale da adibire a Caserma dei Carabinieri e completamento dell'arredo urbano vie adiacenti. </t>
  </si>
  <si>
    <t>J43G23000070005</t>
  </si>
  <si>
    <t>Interventi finalizzati all’eco-efficientamento e alla riduzione dei consumi di energia primaria negli edifici e nelle strutture pubbliche</t>
  </si>
  <si>
    <t>2.1.1-Interventi finalizzati all’eco-efficientamento e alla riduzione dei consumi di energia primaria negli edifici e nelle strutture pubbliche</t>
  </si>
  <si>
    <t>Opere Pubbliche J43G23000070005</t>
  </si>
  <si>
    <t xml:space="preserve">Via G. Algeri  38°02'40.8"N 14°52'47.1"E </t>
  </si>
  <si>
    <t xml:space="preserve"> Capri Leone</t>
  </si>
  <si>
    <t xml:space="preserve">Riqualificazione e valorizzazione dello spazio pubblico connesso allo svincolo autostradale al fine di realizzare un centro intermodale per l’accoglienza dei fruitori dei Borghi dei Nebrodi. </t>
  </si>
  <si>
    <t>D25I25000090006</t>
  </si>
  <si>
    <t>Opere Pubbliche D25I25000090006</t>
  </si>
  <si>
    <t>Spazio pubblico connesso allo svincolo autostradale al fine di realizzare un centro intermodale per l’accoglienza dei fruitori dei Borghi dei Nebrodi - Rocca di Caprileone</t>
  </si>
  <si>
    <t xml:space="preserve"> Castel di Lucio</t>
  </si>
  <si>
    <t>Realizzazione dell’area attrezzata SS. Salvatore – Labirinto di Arianna della Fiumara d’Arte, al fine di realizzare un hub logistico per la sentieristica, il trekking e le ciclovie dell’Aleso e del Serravalle.</t>
  </si>
  <si>
    <t xml:space="preserve"> G51J25000040002</t>
  </si>
  <si>
    <t>Opere Pubbliche G51J25000040002</t>
  </si>
  <si>
    <t>Area  attrezzata  SS.  Salvatore  –  Labirinto  di  Arianna della  Fiumara  d’Arte,  al  fine  di  realizzare  un  hub  logistico  per  la sentieristica, il trekking e le ciclovie dell’Aleso e del Serravalle - Castel di Lucio</t>
  </si>
  <si>
    <t xml:space="preserve"> Alcara li Fusi</t>
  </si>
  <si>
    <t>Valorizzazione e potenziamento del percorso di collegamento tra i Borghi di Alcara Li Fusi e Cesarò da Località San Paolo a Passo Taverna nel territorio del Parco dei Nebrodi.</t>
  </si>
  <si>
    <t>D27H25000770002</t>
  </si>
  <si>
    <t>Opere Pubbliche D27H25000770002</t>
  </si>
  <si>
    <t xml:space="preserve"> Percorso di collegamento tra i Borghi di Alcara Li Fusi e Cesarò da Località San Paolo a Passo Taverna nel territorio del Parco dei Nebrodi - Alcara Li Fusi</t>
  </si>
  <si>
    <t>Frazzanò e San Marco</t>
  </si>
  <si>
    <t>Realizzazione di collegamento viario di mobilità dolce tra i Comuni di San Marco d’Alunzio e Frazzanò:</t>
  </si>
  <si>
    <t xml:space="preserve"> F87H25001330006</t>
  </si>
  <si>
    <t>98070 - 98070</t>
  </si>
  <si>
    <t>Opere Pubbliche F87H25001330006</t>
  </si>
  <si>
    <t>Realizzazione di collegamento viario di mobilità dolce tra i Comuni di San Marco d’Alunzio e Frazzanò: -Valorizzazione e potenziamento del percorso di collegamento tra il Convento San Filippo di Fragalà nel territorio di Frazzanò ed il Comune di S. Marco del Comune di San Marco d’Alunzio (capofila) e Frazzanò  - Frazzanò e San Marco</t>
  </si>
  <si>
    <t xml:space="preserve"> Tusa </t>
  </si>
  <si>
    <t xml:space="preserve">Realizzazione dei collegamenti intermodali con carsharing e piste ciclabili dalla stazione ferroviaria di Tusa alle dorsali viabilistiche di collegamento con gli assi stradali della Valle dell’Aleso. </t>
  </si>
  <si>
    <t xml:space="preserve"> I39B24000160002</t>
  </si>
  <si>
    <t>Opere Pubbliche I39B24000160002</t>
  </si>
  <si>
    <t>Carsharing e piste ciclabili dalla 
stazione ferroviaria di Tusa alle dorsali viabilistiche di collegamento con gli assi 
stradali della Valle dell’Aleso- Intervento 34- Area Interna Nebrodi - Castel di Tusa</t>
  </si>
  <si>
    <t>Reitano e Santo Stefano di Camastra</t>
  </si>
  <si>
    <t>Valorizzazione del Lungomare Colonna e delle aree della Finestra sul Mare – Fiumara d’Arte, tramite la realizzazione del collegamento dal porto turistico di S. Stefano di Camastra a Torremuzza (Motta</t>
  </si>
  <si>
    <t xml:space="preserve"> H29J17000060005</t>
  </si>
  <si>
    <t>98070 - 98077</t>
  </si>
  <si>
    <t>Opere Pubbliche H29J17000060005</t>
  </si>
  <si>
    <t>Lungomare Colonna e delle aree della Finestra sul Mare – Fiumara d’Arte, tramite la realizzazione del collegamento dal porto turistico di S. Stefano di Camastra a Torremuzza (Motta d’Affermo) - Reitano e Santo Stefano di Camastra</t>
  </si>
  <si>
    <t>H29J17000060005</t>
  </si>
  <si>
    <t>Opere connesse all’asse ciclopedonale dal porto turistico di Santo Stefano di Camastra al lungomare Colonna della frazione di Villa Margi nel Comune di Reitano - Reitano e Samto Strefano di Camastra</t>
  </si>
  <si>
    <t>Mirto</t>
  </si>
  <si>
    <t>Progetto per la riqualificazione ambientale della Via San Rocco e Palermo al fine di potenziare e migliorare le vie di accesso al patrimonio culturale ed architettonico del centro storico e del Museo della</t>
  </si>
  <si>
    <t>F77H25001650006</t>
  </si>
  <si>
    <t>Opere Pubbliche F77H25001650006</t>
  </si>
  <si>
    <t xml:space="preserve">Vie di accesso al patrimonio culturale ed architettonico del centro storico 
e del Museo della Moda Siciliana del Comune di Mirto </t>
  </si>
  <si>
    <t>Longi, Frazzanò e Galati</t>
  </si>
  <si>
    <t xml:space="preserve">Realizzazione di un allestimento tematico - “percorso acrobatico” - tra i Borghi di Galati Mamertino (località Marcato) e il Borgo di Longi (località Passo Zito) per la promozione turistica. </t>
  </si>
  <si>
    <t>I75I24000150009</t>
  </si>
  <si>
    <t>98070 - 98070 - 98070</t>
  </si>
  <si>
    <t>Opere Pubbliche I75I24000150009</t>
  </si>
  <si>
    <t>Borghi di Galati Mamertino (località Marcato) e il Borgo di Longi (località Passo Zito) per la promozione turistica - Longi, Frazzanò e Galati</t>
  </si>
  <si>
    <t xml:space="preserve">  Longi</t>
  </si>
  <si>
    <t>Valorizzazione, ripristino e messa in sicurezza della sentieristica dolce per la fruizione delle zone SIC e ZPS del territorio comunale interessato dal Parco dei Nebrodi, con particolare riferimento alla “Stretta</t>
  </si>
  <si>
    <t xml:space="preserve"> I73D24000230009</t>
  </si>
  <si>
    <t>Opere Pubbliche I73D24000230009</t>
  </si>
  <si>
    <t>Sentieristica dolce per la fruizione delle zone SIC e ZPS del territorio comunale interessato dal Parco dei Nebrodi, con particolare riferimento alla “Stretta di Longi” ed alle “Rocche del Crasto” - Stretta di Lonhi e Rocche del Crasto</t>
  </si>
  <si>
    <t>Acquedolci</t>
  </si>
  <si>
    <t>Captazione nuova sorgente, ampliamento e ristrutturazione rete idrica interna dell’acquedotto con telecontrollo del centro urbano – 1° stralcio funzionale.</t>
  </si>
  <si>
    <t xml:space="preserve"> F95H22000080005</t>
  </si>
  <si>
    <t xml:space="preserve"> Fornitura di acqua per il consumo umano (infrastrutture di estrazione, trattamento, stoccaggio e distribuzione, misure di efficienza idrica, approvvigionamento di acqua potabile) conformemente ai criteri di efficienza</t>
  </si>
  <si>
    <t>Az.5.2.1.9 - 063 - Fornitura di acqua per il consumo umano (infrastrutture di estrazione, trattamento, stoccaggio e distribuzione, misure di efficienza idrica, approvvigionamento di acqua potabile) conformemente ai criteri di efficienza</t>
  </si>
  <si>
    <t>Rete idrica interna dell’acquedotto con telecontrollo del centro urbano – 1° stralcio funzionale - Acquedolci</t>
  </si>
  <si>
    <t>Militello Rosmarino</t>
  </si>
  <si>
    <t xml:space="preserve">Recupero di un’area verde nel centro urbano della C/da San Piero, al fine di realizzare un parco urbano a servizio della collettività. </t>
  </si>
  <si>
    <t>E65I25000070002</t>
  </si>
  <si>
    <t>Ripristinare/creare corridoi ecologici urbani (es: infrastrutture verdi, creazione di boschi urbani, orti, viali alberati, parchi pubblici e facciate verdi in edifici pubblici, compresa la manutenzione straordinaria e la valorizzazione delle infrastrutture verdi esistenti) minimizzando l’emissione di ozono nel periodo estivo</t>
  </si>
  <si>
    <t>5.2.1.13-Ripristinare/creare corridoi ecologici urbani (es: infrastrutture verdi, creazione di boschi urbani, orti, viali alberati, parchi pubblici e facciate verdi in edifici pubblici, compresa la manutenzione straordinaria e la valorizzazione delle infrastrutture verdi esistenti) minimizzando l’emissione di ozono nel periodo estivo</t>
  </si>
  <si>
    <t>Opere Pubbliche E65I25000070002</t>
  </si>
  <si>
    <t>C.da San Piero Militello Rosmarino</t>
  </si>
  <si>
    <t>Realizzazione Centro servizi e produzione artistica musicale attraverso il recupero e l’ampliamento dell’edificio “ex Museo dei Nebrodi.</t>
  </si>
  <si>
    <t xml:space="preserve"> J43D21003810006</t>
  </si>
  <si>
    <t>Opere Pubbliche J43D21003810006</t>
  </si>
  <si>
    <t>Recupero e l’ampliamento dell’edificio “ex Museo dei Nebrodi” - Sant'Agata di Militello</t>
  </si>
  <si>
    <t>Comune Frazzanò</t>
  </si>
  <si>
    <t xml:space="preserve">Riqualificazione e valorizzazione del Monastero di San Filippo di Fragalà e realizzazione di un museo digitale del “Basilianesimo” siciliano. </t>
  </si>
  <si>
    <t>B99D24000770009</t>
  </si>
  <si>
    <t xml:space="preserve">5.2.1.16 - Salvaguardia, valorizzazione e rivitalizzazione del patrimonio storico, artistico e culturale e di edifici/spazi pubblici, anche in chiave inclusiva, favorendo la partecipazione delle comunità residenti (in sinergia e complementarità con l’OS 4.6 del PN Cultura e in demarcazione territoriale con l’OS 4.6 del PR) </t>
  </si>
  <si>
    <t>Opere Pubbliche B99D24000770009</t>
  </si>
  <si>
    <t>Località San Filippo di Fragalà  (Monastero) - Frazzanò</t>
  </si>
  <si>
    <t xml:space="preserve"> Pettineo</t>
  </si>
  <si>
    <t>Recupero funzionale dei resti del Castello medievale di Pettineo e delle aree collaterali per performance e allestimenti finalizzati alla promozione delle arti contemporanee.</t>
  </si>
  <si>
    <t>D52F25000500002</t>
  </si>
  <si>
    <t>Opere Pubbliche D52F25000500002</t>
  </si>
  <si>
    <t>Castello medievale di Pettineo e delle aree collaterali - Pettineo</t>
  </si>
  <si>
    <t>Galati M.</t>
  </si>
  <si>
    <t xml:space="preserve">Completamento del recupero, consolidamento e valorizzazione del Palazzo storico De Spuches da adibire a centro museale. </t>
  </si>
  <si>
    <t>F47B2400030009</t>
  </si>
  <si>
    <t>Palazzo storico De Spuches da adibire a centro museale - Galati Mamertino</t>
  </si>
  <si>
    <t xml:space="preserve"> San Marco d'Alunzio</t>
  </si>
  <si>
    <t>Realizzazione di collegamento viario di mobilità dolce tra i Comuni di San Marco d’Alunzio e Frazzanò:
-Valorizzazione e potenziamento del percorso di collegamento tra il Convento San Filippo di Fragalà nel territorio di Frazzanò ed il Comune di S. Marco d’Alunzio in località S. Giovanni.
-Valorizzazione e potenziamento del percorso di collegamento intercomunale tra i Borghi di S. Marco d’Alunzio ed Alcara Li Fusi tra le località Cavaglieri e Malirò nel territorio del Parco dei Nebrodi.</t>
  </si>
  <si>
    <t>F88D25000060002</t>
  </si>
  <si>
    <t>Opere Pubbliche F88D25000060002</t>
  </si>
  <si>
    <t>Quartiere Sant’Agostino e delle aree dismesse del centro storico - San Marco d'Alunzio</t>
  </si>
  <si>
    <t xml:space="preserve"> Mirto</t>
  </si>
  <si>
    <t xml:space="preserve">Riqualificazione, rifunzionalizzazione e valorizzazione degli spazi culturali di Palazzo Cupane, sede del Museo del Costume e della Moda Siciliana. </t>
  </si>
  <si>
    <t>F78C25002790006</t>
  </si>
  <si>
    <t>Opere Pubbliche F78C25002790006</t>
  </si>
  <si>
    <t>Spazi culturali di Palazzo Cupane, sede del Museo del Costume e della Moda Siciliana - Mirto</t>
  </si>
  <si>
    <t xml:space="preserve"> Motta d'Affermo</t>
  </si>
  <si>
    <t xml:space="preserve">Riqualificazione degli spazi connettivi aperti e dei sottoservizi di Torremuzza (frazione di Motta d’Affermo) con creazione di aree attrezzate connesse al lungomare Colonna di Reitano. </t>
  </si>
  <si>
    <t xml:space="preserve"> E62F25000180002</t>
  </si>
  <si>
    <t xml:space="preserve"> 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(es: piazze, spazi pubblici e sportivi, creazione aree e attrezzature collettive)</t>
  </si>
  <si>
    <t>5.2.1.18 –  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(es: piazze, spazi pubblici e sportivi, creazione aree e attrezzature collettive)</t>
  </si>
  <si>
    <t>Opere Pubbliche E62F25000180002</t>
  </si>
  <si>
    <t>Spazi connettivi aperti e dei sottoservizi di Torremuzza (frazione di Motta d’Affermo) con creazione di aree attrezzate connesse al lungomare Colonna di Reitano - Motta d'Affermo</t>
  </si>
  <si>
    <t xml:space="preserve"> Naso</t>
  </si>
  <si>
    <t>Riqualificazione centro storico – 1° lotto.</t>
  </si>
  <si>
    <t>F74H25000370006</t>
  </si>
  <si>
    <t>Opere Pubbliche F74H25000370006</t>
  </si>
  <si>
    <t xml:space="preserve">Centro storico Comune di Naso </t>
  </si>
  <si>
    <t xml:space="preserve"> Longi</t>
  </si>
  <si>
    <t xml:space="preserve">Recupero e valorizzazione dei Borghi storici rurali di Pado e Filipelli. </t>
  </si>
  <si>
    <t>I73D24000220009</t>
  </si>
  <si>
    <t>Opere Pubbliche I73D24000220009</t>
  </si>
  <si>
    <t>C.da Pado C.da Filipelli - Longi</t>
  </si>
  <si>
    <t>Dipartimento Attività Produttive</t>
  </si>
  <si>
    <t>AI Nebrodi</t>
  </si>
  <si>
    <t>Sostegno alla nascita di nuove PMI.</t>
  </si>
  <si>
    <t>Promozione dell'imprenditorialità attraverso il sostegno alla nascita di nuove PMI</t>
  </si>
  <si>
    <t>1.3.1 - Promozione dell'imprenditorialità attraverso il sostegno alla nascita di nuove PMI</t>
  </si>
  <si>
    <t>Incubazione sostegno a spin-off</t>
  </si>
  <si>
    <t>Area interna Nebrodi</t>
  </si>
  <si>
    <t>Promozione di nuovi interventi per la competitività.</t>
  </si>
  <si>
    <t xml:space="preserve"> Promozione di nuovi investimenti per la competitività</t>
  </si>
  <si>
    <t>1.3.2 - Promozione di nuovi investimenti per la competitività</t>
  </si>
  <si>
    <t>Sviluppo delle attività delle PMI</t>
  </si>
  <si>
    <t>Dipartimento Energia</t>
  </si>
  <si>
    <t>Comune di Gagliano C.to</t>
  </si>
  <si>
    <t>Lavori di consolidamento costone roccioso sovrastante Via Canne</t>
  </si>
  <si>
    <t>F81J25000080006</t>
  </si>
  <si>
    <t>Promuovere l’adattamento ai cambiamenti climatici, la prevenzione dei rischi di catastrofe e la resilienza, prendendo in considerazione approcci ecosistemici</t>
  </si>
  <si>
    <t>RSO5.2</t>
  </si>
  <si>
    <t>EN</t>
  </si>
  <si>
    <t>058</t>
  </si>
  <si>
    <t>“Lavori di Manutenzione Straordinariadell’Aula Consiliare e degli Archivi del Comune” del Comune di Gagliano Castelferrato nell’ambito della Strategia Territoriale (ST) Aree Interne Troina, a valere sulla Priorità 6 “Verso le Strategie di sviluppo territoriale in Sicilia” – Azione 5.2.1.7 – Interventi per la mitigazione del rischio sismico, cofinanziato dal Fondo Europeo di Sviluppo Regionale (FESR)</t>
  </si>
  <si>
    <t>F82H25000120006</t>
  </si>
  <si>
    <t>061</t>
  </si>
  <si>
    <t>Comune di Agira</t>
  </si>
  <si>
    <t xml:space="preserve">Lavori per la riqualificazione dell'immobile ed area ex macello FG.26 particella 304 </t>
  </si>
  <si>
    <t>G88E24000260007</t>
  </si>
  <si>
    <t>Valorizzare contesti e spazi pubblici per favorire l’attrattività turistica e residenziale. Potenziare l’accessibilità e la fruibilità sia fisica che cognitiva di attrattori turistici e degli itinerari, percorsi tematici, strade, cammini in grado di collegare frazioni, borghi e centri abitati delle AI</t>
  </si>
  <si>
    <t>Comune di Cerami</t>
  </si>
  <si>
    <t>Realizzazione di interventi per la valorizzazione il miglioramento e la fruizione di spazi pubblici per favorire l’attrattività turistica e residenziale in Via della Regione nel Comune di Cerami</t>
  </si>
  <si>
    <t>D61J22000050005</t>
  </si>
  <si>
    <t>Comune di Villarosa</t>
  </si>
  <si>
    <t>Valle del Morello, trasversalità nelle acque e nella storia – Realizzazione di un parco sportivo, scientifico-tecnologico e naturalistico Lotto A e Lotto B</t>
  </si>
  <si>
    <t>F92H25000250006</t>
  </si>
  <si>
    <t xml:space="preserve">Comune di Nissoria </t>
  </si>
  <si>
    <t>Riqualificazlone materiale e sicurezza degli spazi pubbfici, potenziamento, qualiacazione, valorizza zione e rigenerazione dl spazi e strutture pubbliche a servizio del tessuto produttivo locale.</t>
  </si>
  <si>
    <t>H22F25000120006</t>
  </si>
  <si>
    <t>Comune di Troina</t>
  </si>
  <si>
    <t>Completamento e adeguamento funzionale del Palazzo Sollima in Troina da adibire a Pinacoteca civica di arte moderna e altre esposizioni</t>
  </si>
  <si>
    <t>D79D24000520002</t>
  </si>
  <si>
    <t>Salvaguardia, valorizzazione e rivitalizzazione del patrimonio storico, artistico e culturale e di edifici/spazi pubblici, anche in chiave inclusiva,favorendo la partecipazione delle comunità residenti</t>
  </si>
  <si>
    <t>Comune di Nicosia</t>
  </si>
  <si>
    <t>Progetto di messa in sicurezza e riqualificazione infrastrutturale urbana e restauro dell'ex monastero di Santa Domenica del Comune di Nicosia</t>
  </si>
  <si>
    <t>G13D21002450002</t>
  </si>
  <si>
    <t>Comune di Leonforte</t>
  </si>
  <si>
    <t>Rifunzionalizzazione della Villa Bonsignore di Leonforte e riprogettazione degli spazi esterni</t>
  </si>
  <si>
    <t>G92F25000080006</t>
  </si>
  <si>
    <t>Rigenerazione e riqualificazione area del giardino delle Ninfe e ripristino degli archi con basso rilievi ubicati al di sotto della strada da dove proviene l’acqua di sorgente</t>
  </si>
  <si>
    <t>G97B25000080006</t>
  </si>
  <si>
    <t>Lavori di riqualificazione della piazza "Nino Grippaldi".</t>
  </si>
  <si>
    <t>D71B23000470002</t>
  </si>
  <si>
    <t>Comune di Catenanuova</t>
  </si>
  <si>
    <t>Realizzazione di un area attrezzata alla soste dei CAMPER per l'implementazione turistica del Parco San Prospero</t>
  </si>
  <si>
    <t>B41B25000120009</t>
  </si>
  <si>
    <t>Protezione, valorizzazione e fruizione delle aree naturalistiche (ad esclusione dei siti Natura 2000) anche con finalità ecoturistica</t>
  </si>
  <si>
    <t xml:space="preserve">Recupero funzionale del Campo di Tennis con annesso fabbricato destinato a spogliatoio </t>
  </si>
  <si>
    <t>B47D25000110009</t>
  </si>
  <si>
    <t>Riqualificare e potenziare spazi/strutture pubblici a servizio del tessuto produttivo locale; ii) valorizzare e rigenerare i sistemi territoriali, anche nei borghi e nei centri storici, attraverso interventi per la riqualificazione degli spazi aperti (es: piazze, spazi pubblici e sportivi, creazione aree e attrezzature collettive)</t>
  </si>
  <si>
    <t>Comune di Valguarnera Caropepe</t>
  </si>
  <si>
    <t>Lavori di rigenerazione urbana di un tratto di via Sant’Elena</t>
  </si>
  <si>
    <t>E87H25000180008</t>
  </si>
  <si>
    <t>Comune di Sperlinga</t>
  </si>
  <si>
    <t>Riqualificazione urbana aree limitrofe al Castello</t>
  </si>
  <si>
    <t>C62F24000580006</t>
  </si>
  <si>
    <t>UNIONE DEI COMUNI TROINA</t>
  </si>
  <si>
    <t>Attuazione delle Strategie Territoriali 
per le Aree Interne</t>
  </si>
  <si>
    <t>I74F25000070002</t>
  </si>
  <si>
    <t>Rafforzare la governance dell’Area Interna</t>
  </si>
  <si>
    <t>5.2.1.19</t>
  </si>
  <si>
    <t>Azioni per la capacità amministrativa delle AI</t>
  </si>
  <si>
    <t>I74F25000060002</t>
  </si>
  <si>
    <t>Promuovere lo sviluppo sociale, economico e ambientale integrato e inclusivo a livello locale, la cultura, il patrimonio naturale, il turismo sostenibile e la sicurezza nelle aree diverse da quelle urbane</t>
  </si>
  <si>
    <t>5.2.2</t>
  </si>
  <si>
    <t>Dipartimento infrastrutture</t>
  </si>
  <si>
    <t>REALIZZAZIONE DI UN SISTEMA DI VIABILITA' DI TIPO CICLOPEDONALE, PER LA VALORIZZAZIONE ED IL RECUPERO DI PERCORSI NATURALISTICI ESISTENTI TRA IL CENTRO URBANO ED IL LAGO MORELLO.</t>
  </si>
  <si>
    <t>F94J25000270006</t>
  </si>
  <si>
    <t>Rigenerare il patrimonio identitario per lo sviluppo complessivo delle AI con criteri di sostenibilità, inclusione e innovazione</t>
  </si>
  <si>
    <t>RSO3.2</t>
  </si>
  <si>
    <t>083</t>
  </si>
  <si>
    <t>Comune di Assoro</t>
  </si>
  <si>
    <t>Rete intercomunale ciclopedonale volta al recupero di tracciati ex ferroviari e di strade interpoderali esistenti nel territorio dei comuni di Assoro e Leonforte</t>
  </si>
  <si>
    <t>I14J25000110006</t>
  </si>
  <si>
    <t>Comune di Assoro e comune di Leonforte</t>
  </si>
  <si>
    <t>Lavori per la messa in sicurezza della strada comunale Sperlinga Villadoro collegamento (S.S. N. 120 - SP n.19)</t>
  </si>
  <si>
    <t>C67H23002730002</t>
  </si>
  <si>
    <t>093</t>
  </si>
  <si>
    <t>(S.S. N. 120 - SP n.19)</t>
  </si>
  <si>
    <t>Comune di Calascibetta</t>
  </si>
  <si>
    <t>Lavori di manutenzione straordinaria e messa in sicurezza strada Torre di Gallo con collegamento SP 80 con SS 290</t>
  </si>
  <si>
    <t>J35F25000090001</t>
  </si>
  <si>
    <t xml:space="preserve"> SP 80 con SS 290</t>
  </si>
  <si>
    <t>Progetto Esecutivo per i “lavori di manutenzione straordinaria e miglioramento di un tratto di strada comunale denominata “Carminello - Gaito” di collegamento tra la SP n. 80 e la SP. N. 32
e 63”</t>
  </si>
  <si>
    <t>J35F25000080001</t>
  </si>
  <si>
    <t>collegamento tra la SP n. 80 e la SP. N. 32 e 63”</t>
  </si>
  <si>
    <t>Lavori di manutenziione straordinaria e di messa in sicurezza mediante la realizzazione di opere di sostegno e ripristinop della sede stradale della strada comunale esterna di collegamento tra la SP 7B e la SP  sita in c.da Rassuara</t>
  </si>
  <si>
    <t>I17H25000330006</t>
  </si>
  <si>
    <t>collegamento tra la SP 7B e la SP  sita in c.da Rassuara</t>
  </si>
  <si>
    <t xml:space="preserve">Comune di Regalbuto </t>
  </si>
  <si>
    <t>Riadattamento e messa in sicurezza dell'asse viario che collega la SP 23/A con la SS 121</t>
  </si>
  <si>
    <t>B55F25000100002</t>
  </si>
  <si>
    <t xml:space="preserve"> collegamentoSP 23/A con la SS 121</t>
  </si>
  <si>
    <t>Comune di Gagliano
C.to</t>
  </si>
  <si>
    <t>Interventi di manutenzione straordinaria sulla SP 139</t>
  </si>
  <si>
    <t>F87H25001040002</t>
  </si>
  <si>
    <t>SP 139</t>
  </si>
  <si>
    <t>Comune diAgira</t>
  </si>
  <si>
    <t>Riqualificazione asse viario di collegameno alla SS. 121</t>
  </si>
  <si>
    <t>G87H25000140005</t>
  </si>
  <si>
    <t>SS. 121</t>
  </si>
  <si>
    <t>Realizzazione di una strada comunale di collegamento viario tra la S.P. 24bis e la S.P.111Localizzazione</t>
  </si>
  <si>
    <t>B41B25000110001</t>
  </si>
  <si>
    <t>collegamento viario tra la S.P. 24bis e la S.P.111Localizzazione</t>
  </si>
  <si>
    <t>Ammodernamento strada comunale extraurbana in C.da PTcinosi di Nissoria - co±legamento diretto della SS 121 con la SS 117</t>
  </si>
  <si>
    <t>H25F25000130006</t>
  </si>
  <si>
    <t xml:space="preserve"> C.da PTcinosi di Nissoria - collegamento diretto della SS 121 con la SS 117</t>
  </si>
  <si>
    <t>Lavori di messa in sicurezza della strada extraurbana denominata "Ancipa"</t>
  </si>
  <si>
    <t>D77H25000640006</t>
  </si>
  <si>
    <t>strada extraurbana denominata "Ancipa"</t>
  </si>
  <si>
    <t>Messa in sicurezza della Circonvallazione e del prolungamento di via Sambuci in C.da Cozzo dell'Acqua</t>
  </si>
  <si>
    <t>H25F25000140006</t>
  </si>
  <si>
    <t xml:space="preserve"> prolungamento di via Sambuci in C.da Cozzo dell'Acqua</t>
  </si>
  <si>
    <t>Manutenzione straordinaria della
strada di collegamento di c.da marcato
con la SP4</t>
  </si>
  <si>
    <t>E87H25000190008</t>
  </si>
  <si>
    <t>collegamento di c.da marcato con la SP4</t>
  </si>
  <si>
    <t xml:space="preserve">Ammodernamento e messa in sicurezza della SP 39 </t>
  </si>
  <si>
    <t>G97H25000220008</t>
  </si>
  <si>
    <t xml:space="preserve">SP 39 </t>
  </si>
  <si>
    <t>Ammodernamneto e messa in sicurezza della Strada comunale extraurbana di collegamento tra la C.da Monachello e la SP 33</t>
  </si>
  <si>
    <t>G97H25000230008</t>
  </si>
  <si>
    <t>Strada comunale extraurbana di collegamento tra la C.da Monachello e la SP 33</t>
  </si>
  <si>
    <t>Dipartimento Programmazione strategica</t>
  </si>
  <si>
    <t>ASP Enna</t>
  </si>
  <si>
    <t>Realizzazione di una pista di elisoccorso nel territorio del Comune di Cerami</t>
  </si>
  <si>
    <t>B55F25000110002</t>
  </si>
  <si>
    <t>Garantire parità di accesso all’assistenza sanitaria e promuovere la resilienza dei sistemi sanitari della AI</t>
  </si>
  <si>
    <t>RSO4.5</t>
  </si>
  <si>
    <t>Interventi di efficientamento energetico
dell’impianto di pubblica illuminazione
– Stralcio n. 1</t>
  </si>
  <si>
    <t>E81D25000060008</t>
  </si>
  <si>
    <t xml:space="preserve">Promuovere l’efficienza energetica e ridurre le emissioni di gas a effetto serra della AI </t>
  </si>
  <si>
    <t>RSO2.1. Promuovere l'efficienza energetica e ridurre le emissioni di gas a effetto serra (FESR)</t>
  </si>
  <si>
    <t>044</t>
  </si>
  <si>
    <t>I14H25000120006</t>
  </si>
  <si>
    <t>Lavori di Efficientamento energetico dell'impianto di pubblica illuminazione</t>
  </si>
  <si>
    <t>D64H25000470008</t>
  </si>
  <si>
    <t>Autorità regionale per l'innovazione tecnologica</t>
  </si>
  <si>
    <t>Unione dei Comuni</t>
  </si>
  <si>
    <t>Software per l'applicazione e attuazione del progetto PRIGA AI Val Simeto</t>
  </si>
  <si>
    <t>J67H25000950005</t>
  </si>
  <si>
    <t>Interventi per la digitalizzazione della PA locale</t>
  </si>
  <si>
    <t>SICILIA</t>
  </si>
  <si>
    <t>CATANIA-ENNA</t>
  </si>
  <si>
    <t>ADRANO-BIANCAVILLA-CENTURIPE-SANTA MARIA DI LICODIA</t>
  </si>
  <si>
    <t>034730700</t>
  </si>
  <si>
    <t>016 - Soluzioni TIC, servizi elettronici, applicazioni per l'amministrazione</t>
  </si>
  <si>
    <t>sede Unione di Comuni c/o Comune di Adrano</t>
  </si>
  <si>
    <t>J67H25000960005</t>
  </si>
  <si>
    <t>036 - TIC: altri tipi di infrastrutture TIC (compresi risorse/impianti informatici di grandi dimensioni, centri di dati, sensori e altri dispositivi wireless</t>
  </si>
  <si>
    <t>Comune di Santa Maria di Licodia</t>
  </si>
  <si>
    <t>Riqualificazione anfiteatro e realizzazione auditorium - Componente Servizi informatici e struttura</t>
  </si>
  <si>
    <t>E25E25000120002</t>
  </si>
  <si>
    <t>Progetto integrato per la riqualificazione di un anfiteatro all'aperto e la realizzazione di un auditorium a servizio della scuola e del territorio</t>
  </si>
  <si>
    <t>CATANIA</t>
  </si>
  <si>
    <t>SANTA MARIA DI LICODIA</t>
  </si>
  <si>
    <t>95038-087047</t>
  </si>
  <si>
    <t>018 - Applicazioni e servizi informatici per le competenze digitali e l'inclusione digitale
122 - Infrastrutture per l'istruzione primaria e secondaria</t>
  </si>
  <si>
    <t>Comune di Adrano</t>
  </si>
  <si>
    <t>riqualificazione strada via Ducezio e piazzale cimitero comunale</t>
  </si>
  <si>
    <t xml:space="preserve">J61B15000690005  </t>
  </si>
  <si>
    <t>L’intervento di che trattasi consiste nella riqualificazione di un’area posta a Sud
del territorio comunale di Adrano e precisamente confinante a Nord con piano
di recupero a “Sud di via Catania” e a Sud con perimetro del cimitero comunale.</t>
  </si>
  <si>
    <t>ADRANO</t>
  </si>
  <si>
    <t>95031-087006</t>
  </si>
  <si>
    <t>093 - Altre strade ricostruite o ammodernate (autostrade, strade nazionali, regionali o locali)</t>
  </si>
  <si>
    <t>Comune di Biancavilla</t>
  </si>
  <si>
    <t>Interventi di rigenerazione di Via Dott. Portale</t>
  </si>
  <si>
    <t>C89J25001500002</t>
  </si>
  <si>
    <t>Incremento degli standard di sicurezza e della funzionalità dell'asse di Via Dott. Portale, importante arteria di connessione all'interno del Comune</t>
  </si>
  <si>
    <t>BIANCAVILLA</t>
  </si>
  <si>
    <t>95033-087008</t>
  </si>
  <si>
    <t>Latitudine  37°38'38.90"N – Longitudine  14°52'5.80"E</t>
  </si>
  <si>
    <t>Libero Consorzio Comunale di Enna in Convenzione con Comune di Centuripe</t>
  </si>
  <si>
    <t>Riammagliamento rete viaria e ripristino tratti in frana della SP 45</t>
  </si>
  <si>
    <t xml:space="preserve">G57H18001670006  </t>
  </si>
  <si>
    <t>ENNA</t>
  </si>
  <si>
    <t>CENTURIPE</t>
  </si>
  <si>
    <t>94010-086007</t>
  </si>
  <si>
    <t>La SP 45 "Ponte Simeto – stazione di Mandarano" è collocata nella Zona Nord Est del territorio della ex Provincia Regionale di Enna coprendo un percorso di 6,000 chilometri circa.</t>
  </si>
  <si>
    <t>Riammagliamento rete viaria e ripristino tratti in frana della SP 41/a</t>
  </si>
  <si>
    <t>G57H18001630006</t>
  </si>
  <si>
    <t>La SP 41/a "Centuripe - Gruppo Miniere - Scalo Ferroviario - Mandarano" è collocata nella Zona Nord Est del territorio della ex Provincia Regionale di Enna coprendo un percorso di 3,000 chilometri circa. Collega la SP 41 con la SP 45.</t>
  </si>
  <si>
    <t>Riammagliamento rete viaria e ripristino tratti in frana della SP 106 "ex S.R. 6 Centuripe – Porta San Lorenzo"</t>
  </si>
  <si>
    <t>G57H18001670006</t>
  </si>
  <si>
    <t>La SP 106 "ex S.R. 6 Centuripe – Porta San Lorenzo è collocata nella Zona Nord Est del territorio della ex Provincia Regionale di Enna coprendo un percorso totale di chilometri 6+000.</t>
  </si>
  <si>
    <t>Ciclovia delle Arance</t>
  </si>
  <si>
    <t>J51B25000690005</t>
  </si>
  <si>
    <t>Messa in sicurezza, bonifica e realizzazione pista ciclabile; Installazione di infrastrutture di servizio (aree sosta, panchine, punti informativi e manutenzione, colonnine ricarica auto e e-bike); Eventi di promozione e animazione del percorso.</t>
  </si>
  <si>
    <t>Comune di Centuripe</t>
  </si>
  <si>
    <t>Comune di  Adrano</t>
  </si>
  <si>
    <t>Giardino Arabo</t>
  </si>
  <si>
    <t>J64C25000560005</t>
  </si>
  <si>
    <t>interventto di riqualificazione e prevenzioe dei rischi naturali dell'area di via san Leo denominata "Giardino Arabo"</t>
  </si>
  <si>
    <t>058 - Misure di adattamento ai cambiamenti climatici, prevenzione e gestione dei rischi connessi al clima: inondazioni e frane (comprese le azioni di sensibilizzazione, la protezione civile, i sistemi di gestione delle catastrofi, le infrastrutture e gli approcci basati sugli ecosistemi)
059 - Misure di adattamento ai cambiamenti climatici e prevenzione e gestione dei rischi connessi al clima: incendi (comprese le azioni di sensibilizzazione, la protezione civile, i sistemi e le infrastrutture di gestione delle catastrofi e gli approcci basati sugli ecosistemi)
061 - Prevenzione e gestione dei rischi naturali non connessi al clima (ad es. terremoti) e dei rischi collegati alle attività umane (ad es. incidenti tecnologici), comprese le azioni di sensibilizzazione, la protezione civile e i sistemi di gestione delle catastrofi, le infrastrutture e gli approcci basati sugli ecosistemi</t>
  </si>
  <si>
    <t>Fruizione delle aree Poggio S. Maria e Contrada Valanghe</t>
  </si>
  <si>
    <t xml:space="preserve">J63D25000140005    </t>
  </si>
  <si>
    <t>Ripristino e messa in sicurezza delle rete sentieristica; Installazione di barriere fisiche leggere, segnaletica certical e pannelli informativi; Installazione di punti di raccolta rifiuti; Attività di monitoraggio ecologico e controllo delle specie invasive</t>
  </si>
  <si>
    <t>078 - Tutela, ripristino e uso sostenibile dei siti Natura 2000</t>
  </si>
  <si>
    <t>Riqualificazione anfiteatro e realizzazione auditorium - Componente Aree esterne</t>
  </si>
  <si>
    <t>079 - Protezione della natura e della biodiversità, patrimonio e risorse naturali, infrastrutture verdi e blu</t>
  </si>
  <si>
    <t>165 - Protezione, sviluppo e promozione dei beni turistici pubblici e dei servizi turistici</t>
  </si>
  <si>
    <t>riqualificazione di Piazza Dionigi il Vecchio</t>
  </si>
  <si>
    <t>J65I25000410002</t>
  </si>
  <si>
    <t>riqualificazione di Piazza Dionigi il Vecchio e valorizzaziione scavi d interesse archeologico</t>
  </si>
  <si>
    <t>168 - Riqualificazione materiale e sicurezza degli spazi pubblici</t>
  </si>
  <si>
    <t>Dipartimento del Turismo</t>
  </si>
  <si>
    <t>Destinazione turistica e Comunicazione</t>
  </si>
  <si>
    <t>J69B25000190005</t>
  </si>
  <si>
    <t>Percorsi tematici e relativa collana di guide (turismo lento e sportivo; turismo rurale ed enogastronomico; itinerari culturali e storici; ecc.); Allestimento infopoint, con modello di gestione partecipato e innovativo in collaborazione con l'associazionismo e la cittadinanza; Servizi di fruizione digitale (sito web della Destinazione turistica unica Val Simeto Etna; strategia di comunicazione digitale e social media);Servizi di fruizione offline (media tradizionali, punti strategici di passaggio turistico come stazioni, aeroporti ed eventi)</t>
  </si>
  <si>
    <t>Latitudine 37°38'53.51"N – Longitudine 14°51'17.67"E</t>
  </si>
  <si>
    <t>Unione di Comuni</t>
  </si>
  <si>
    <t>Spazio ExMac - Cultura e Turismo</t>
  </si>
  <si>
    <t>J69B25000200005</t>
  </si>
  <si>
    <t>L’operazione “Spazio ExMac – Cultura e Turismo” si propone come un intervento di rigenerazione urbana, culturale e turistica attraverso il recupero e la valorizzazione dell’Ex Macello comunale di Adrano, edificio storico in disuso e appena ristrutturato, situato nel cuore dell’Area Interna Val Simeto Etna. L’obiettivo dell’intervento è restituire centralità e funzionalità a un patrimonio architettonico identitario, trasformandolo in un hub culturale multifunzionale al servizio delle comunità locali e dei visitatori, coerentemente con i principi di sostenibilità, inclusione e innovazione.</t>
  </si>
  <si>
    <t>166 - Protezione, sviluppo e promozione del patrimonio culturale e dei servizi culturali</t>
  </si>
  <si>
    <t>Eco-turismo delle radici</t>
  </si>
  <si>
    <t>J64J25000430005</t>
  </si>
  <si>
    <t>L’intervento “Eco-turismo delle radici” si propone di valorizzare il patrimonio naturalistico e identitario dell’Area Interna Val Simeto Etna attraverso un approccio ecoturistico innovativo centrato sul turismo delle radici. L’obiettivo è rinsaldare il legame tra i territori e le comunità emigranti originarie dei Comuni di Adrano, Biancavilla, Centuripe e Santa Maria di Licodia, attivando un dialogo intergenerazionale e interculturale tra chi è partito e chi è rimasto.</t>
  </si>
  <si>
    <t>167 - Protezione, sviluppo e promozione del patrimonio naturale e dell'ecoturismo diversi dai siti Natura 2000</t>
  </si>
  <si>
    <t>Dipartimento della Famiglia e delle Politiche Sociali</t>
  </si>
  <si>
    <t>Dipartimento della programmazione</t>
  </si>
  <si>
    <t>Val Simeto più Efficiente</t>
  </si>
  <si>
    <t xml:space="preserve">J69I25001250005  </t>
  </si>
  <si>
    <t xml:space="preserve">Attività di rafforzamento della  capacità programmatica e attuativa dell'AI Val Simeto </t>
  </si>
  <si>
    <t>169 - Iniziative di sviluppo territoriale, compresa l'elaborazione di strategie territoriali</t>
  </si>
  <si>
    <t>Capacitazione Amminstrativa dell'AI Val Simeto</t>
  </si>
  <si>
    <t>J69I25001260005</t>
  </si>
  <si>
    <t>Attività rivolta alla semplificazione e alla riduzione
dei tempi di attuazione degli interventi previsti dall'AI attraverso un azione di capacitazione amministrativa coerente con il PRIGA a livello regionale</t>
  </si>
  <si>
    <t>170 - Sviluppo delle capacità delle autorità di programma e degli organismi coinvolti nell'attuazione dei fondi</t>
  </si>
  <si>
    <t>Lavori di efficientamento energetico dell'edificio scolastico sito in Biancavilla - Viale dei Fiori</t>
  </si>
  <si>
    <t xml:space="preserve">C84D25002050006 </t>
  </si>
  <si>
    <t xml:space="preserve">Progetto rivolto al completamento della riqualificazione energetica della struttura già dotata di impianto fotovoltaico </t>
  </si>
  <si>
    <t>044 - Rinnovo di infrastrutture pubbliche al fine dell'efficienza energetica o misure relative all'efficienza energetica per tali infrastrutture, progetti dimostrativi e misure di sostegno
045 - Rinnovo della dotazione di alloggi sul piano dell'efficienza energetica, progetti dimostrativi e misure di sostegno conformemente ai criteri di efficienza energetica</t>
  </si>
  <si>
    <t>Comune di Centuripe in Convenzione con il Libero Consorzio della provincia di Enna</t>
  </si>
  <si>
    <t>Riduzione dei consumi energetici delle reti di illuminazione pubblica e sistemi automatici di regolazione - Centuripe</t>
  </si>
  <si>
    <t>C51D18000100006</t>
  </si>
  <si>
    <t>Il progetto ha come finalità l’efficientamento energetico e adeguamento della rete pubblica illuminazione del Comune. Gli interventi previsti comprendono: sostituzione degli apparecchi con lampade a vapori di mercurio e di sodio; sostituzione pali e quadri elettrici oblescenti o fuorinorma; potenziamento impianti; sistema di telecontrollo e gestione.</t>
  </si>
  <si>
    <t>Riqualificazione anfiteatro e realizzazione auditorium - Componente Fotovoltaico</t>
  </si>
  <si>
    <t xml:space="preserve">E25E25000120002  </t>
  </si>
  <si>
    <t>048 - Energia rinnovabile: solare</t>
  </si>
  <si>
    <t>UNIONE DEI COMUNI MADONIE</t>
  </si>
  <si>
    <t xml:space="preserve">Potenziamento della fruibilità di itinerari e cammini lenti </t>
  </si>
  <si>
    <t>B91C24000070006</t>
  </si>
  <si>
    <t>165 - Protezione, sviluppo e promozione dei beni turistici pubblici e dei servizi
turistici</t>
  </si>
  <si>
    <t>5.2 Promuovere lo sviluppo sociale,
economico e ambientale integrato e
inclusivo, la cultura, il patrimonio
naturale, il turismo sostenibile e la
sicurezza nelle aree diverse da quelle
urbane</t>
  </si>
  <si>
    <t>Palermo</t>
  </si>
  <si>
    <t>Comuni di Petralia Sottana, Polizzi Generosa, Sclafani Bagni e Scillato</t>
  </si>
  <si>
    <t>90027 - 90028 - 90020</t>
  </si>
  <si>
    <t>Opere Pubbliche, Acquisizione di Beni e Servizi</t>
  </si>
  <si>
    <t>Rifugio “Case Faguara” sito nel Comune di Petralia Sottana; Rifugio “Casa Mastro Peppino” sito nel Comune di Scillato; Rifugio “Case Prato” sito nel Comune di Polizzi Generosa; Rifugio “Case Granza” sito nel Comune di Sclafani Bagni; Rifugio “Sant’Otiero” sito nel Comune di Petralia Sottana.</t>
  </si>
  <si>
    <t>Comune di Geraci Siculo</t>
  </si>
  <si>
    <t>Realizzazione dell’appendice alla “Via dei Frati” denominata “Via dei Marcati” attraverso la sistemazione e l’ampliamento del cammino montano Pietra Giordano¬– Cixè</t>
  </si>
  <si>
    <t>C91G23000130006</t>
  </si>
  <si>
    <t xml:space="preserve">Geraci Siculo, Contrade Pietra Giordano e Cixè </t>
  </si>
  <si>
    <t>Comune di Petralia Sottana</t>
  </si>
  <si>
    <t>Cammini nella storia e nella natura di Petralia Sottana
(“Cammino delle Petralie” - “Madonie Folk Bike” - “Cammino
dei tre Ponti”)</t>
  </si>
  <si>
    <t>F14J23000470006</t>
  </si>
  <si>
    <t>Il sentiero che, partendo dal centro storico di Petralia Sottana raggiunge il ponte Brancato, il Ponte di Pietra e il Ponte Romano di Blufi</t>
  </si>
  <si>
    <t>Comune di Gangi</t>
  </si>
  <si>
    <t>Valorizzazione di contesti e spazi pubblici del Comune di Gangi
attraverso la riscoperta e la fruizione di cunicoli sotterranei</t>
  </si>
  <si>
    <t>I84H24000270002</t>
  </si>
  <si>
    <t>Il centro abitato di Gangi</t>
  </si>
  <si>
    <t>Comune di Valledolmo</t>
  </si>
  <si>
    <t>Via Lucis: la Montagna del Dialogo</t>
  </si>
  <si>
    <t>F37B24001030006</t>
  </si>
  <si>
    <t>Via Lucis: area urbana e suburbanoagricolo del Comune di Valledolmo</t>
  </si>
  <si>
    <t>Comune di Gratteri</t>
  </si>
  <si>
    <t>Illuminazione strada San Giorgio</t>
  </si>
  <si>
    <t>D41B24000400005</t>
  </si>
  <si>
    <t>Via dei Premostratensi che congiunge il “Largo Scala” dell’antico borgo di
Gratteri con l’Abbazia di San Giorgio</t>
  </si>
  <si>
    <t>Comune di Resuttano</t>
  </si>
  <si>
    <t>Rafforzamento sistemi di accoglienza turistica</t>
  </si>
  <si>
    <t>J12F23000240001</t>
  </si>
  <si>
    <t>Caltanissetta</t>
  </si>
  <si>
    <t>Resuttano, Tra Via Trinacria e via Foranea</t>
  </si>
  <si>
    <t>Comune di Castellana Sicula</t>
  </si>
  <si>
    <t>Sistemazione e riqualificazione area museale, riqualificazione area P.zza S. Giuseppe Calcarelli e via Lombardia, sistemazione e riqualificazione area antistante ex scuola elementare Nociazzi e villetta adiacente</t>
  </si>
  <si>
    <t>F53J23000410006</t>
  </si>
  <si>
    <t>Castellana Sicula, Via Pergola</t>
  </si>
  <si>
    <t>CAMMINO DELLA GULFA, CONVENZ. EX ART. 15 L 242/90 TRA I COMUNI DI ALIA, CALTAVUTURO E VALLEDOLMO PER LA REALIZZAZIONE DI UN CAMMINO DI CIRCA 37 KM NEI TERRITORI ANZIDETTI, ACCESSIBILE A PERSONE CON DISABILITA' MOTORIE</t>
  </si>
  <si>
    <t>F87B23000120002</t>
  </si>
  <si>
    <t>Cammino della
Gurfa che attraversa i comuni di Alia, Valledolmo e Caltavuturo</t>
  </si>
  <si>
    <t>Comune di Petralia Soprana</t>
  </si>
  <si>
    <t>Lavori di completamento del museo civico della memoria e
del presente con sezione antropologica "Gaetano Messineo"</t>
  </si>
  <si>
    <t>E96G17000470002</t>
  </si>
  <si>
    <t>166 - Protezione, sviluppo e promozione del patrimonio culturale e dei servizi
culturali</t>
  </si>
  <si>
    <t>Centro storico di Petralia Soprana, in adiacenza al Palazzo Municipale</t>
  </si>
  <si>
    <t>Comune di Caltavuturo</t>
  </si>
  <si>
    <t>Rifunzionalizzazione del sito Storico ed Etno-Antropologico di “Mannari-Terravecchia”</t>
  </si>
  <si>
    <t>I52F23000290001</t>
  </si>
  <si>
    <t>Contrada Portella alla periferia nord del comune di Caltavuturo (PA)</t>
  </si>
  <si>
    <t>Comune di Scillato</t>
  </si>
  <si>
    <t>Lavori di recupero funzionale a fini didattici del Mulino Famunia Supranu e Suttanu e ripresa attività molitoria. Primo stralcio intervento sul Mulino Famunia Supranu</t>
  </si>
  <si>
    <t>B88C22007490006</t>
  </si>
  <si>
    <t>Contrada Fondaco</t>
  </si>
  <si>
    <t>Comune di Collesano</t>
  </si>
  <si>
    <t>Museo della ceramica "Antiche Fornaci Borgo Bagherino"</t>
  </si>
  <si>
    <t>E42F12000190005</t>
  </si>
  <si>
    <t>Borgo Stazzone alle pendici est del comune di Collesano</t>
  </si>
  <si>
    <t xml:space="preserve">Comune di Pollina </t>
  </si>
  <si>
    <t>Interventi per il miglioramento della fruizione del Teatro Parco Urbano di Finale di Pollina</t>
  </si>
  <si>
    <t>G42H24000660001</t>
  </si>
  <si>
    <t>Pollina, Teatro Parco Urbano di Finale di Pollina</t>
  </si>
  <si>
    <t>Valorizzazione e fruibilità di cammini per trekking e cicloturismo nel comune</t>
  </si>
  <si>
    <t>I84H23000350002</t>
  </si>
  <si>
    <t>167 - Protezione, sviluppo e promozione del patrimonio naturale e dell'ecoturismo
diversi dai siti Natura 2000</t>
  </si>
  <si>
    <t xml:space="preserve">Gangi, Percorsi trekking </t>
  </si>
  <si>
    <t>Comune di Villalba</t>
  </si>
  <si>
    <t>Parco Suburbano delle Serre, Progetto per lo Sviluppo di Servizi Turistici Eco Compatibili</t>
  </si>
  <si>
    <t>F98E23000150009</t>
  </si>
  <si>
    <t>Villaba, Parco suburbano delle Serre</t>
  </si>
  <si>
    <t>Intervento di rifunzionalizzazione dell’itinerario naturalistico che collega i due centri urbani delle Petralie</t>
  </si>
  <si>
    <t>F14J24000610008</t>
  </si>
  <si>
    <t xml:space="preserve"> Il sentiero che collega Petralia Sottana a Petralia Soprana</t>
  </si>
  <si>
    <t>Comune di Bompietro</t>
  </si>
  <si>
    <t>Intervento per la valorizzazione e la fruibilità di sentieri naturalistici del Comune di Bompietro</t>
  </si>
  <si>
    <t>F22H25000200002</t>
  </si>
  <si>
    <t>Bompietro,  sentiero che, partendo dal centro abitato ( da Villa Gangi), percorre un tracciato ad est del paese.</t>
  </si>
  <si>
    <t>Comune di Blufi</t>
  </si>
  <si>
    <t xml:space="preserve">Valorizzazione e ottimizzazione di infrastrutture comunali nel centro urbano a valle della casa comunale </t>
  </si>
  <si>
    <t>C98C23000110006</t>
  </si>
  <si>
    <t>1 68 - Riqualificazione materiale e sicurezza degli spazi pubblici</t>
  </si>
  <si>
    <t>Blufi, Tratto di Via del Fervore tangente a Largo C. Battisti e Via Indipendenza</t>
  </si>
  <si>
    <t>Comune di Castelbuono</t>
  </si>
  <si>
    <t>“Progetto di miglioramento dell’accessibilita’ al Parco delle Rimembranze e realizzazione area fitness anziani” Comune di Castelbuono</t>
  </si>
  <si>
    <t>H32F23000330006</t>
  </si>
  <si>
    <t>Castelbuono, Parco delle Rimembranze</t>
  </si>
  <si>
    <t>Comune di Polizzi Generosa</t>
  </si>
  <si>
    <t>Valorizzazione e riqualificazione del centro storico e dei percorsi urbani a sostegno del progetto "Piccoli Borghi"</t>
  </si>
  <si>
    <t>H32F23000340002</t>
  </si>
  <si>
    <t>Polizzi Generosa, Largo San Martino, Piazza San Francesco, Piazza Gramsci e Largo Itria</t>
  </si>
  <si>
    <t>Comune di Sclafani Bagni</t>
  </si>
  <si>
    <t>Lavori di riqualificazione urbana tramite consolidamento del
versante di un’area ubicata nel rione S. Antonio da utilizzare
come spazio urbano multifunzionale</t>
  </si>
  <si>
    <t>I51B20001150001</t>
  </si>
  <si>
    <t>Sclafani Bagni, Rione S. Antonio nei pressi di Via Piersanti Mattarella</t>
  </si>
  <si>
    <t>Lavori di riqualificazione della Piazza Falcone e Borsellino attraverso un'area di sosta per camper</t>
  </si>
  <si>
    <t>H31B21010730009</t>
  </si>
  <si>
    <t>Polizzi Generosa, Villetta Falcone e Borsellino - C/da San Pietro</t>
  </si>
  <si>
    <t>Comune di Alimena</t>
  </si>
  <si>
    <t>Riqualificazione urbana del nucleo storico con realizzazione di nuova viabilità pedonale e aree verdi integrate</t>
  </si>
  <si>
    <t>G14H23000480002</t>
  </si>
  <si>
    <t>Via Anime Sante - Piazza Regina Margherita - Via G.B. Caruso</t>
  </si>
  <si>
    <t>Realizzazione di una pista da sci artificiale nel comune di Geraci Siculo</t>
  </si>
  <si>
    <t>C95J23000110006</t>
  </si>
  <si>
    <t>Geraci Siculo, area a sud-ovest del centro abitato</t>
  </si>
  <si>
    <t>B94F25000380006</t>
  </si>
  <si>
    <t>Area Interna Madonie</t>
  </si>
  <si>
    <t>Acquisizione di Beni e Servizi e/o di expertise</t>
  </si>
  <si>
    <t>Petralia Soprana, Via Frate Umile Pintorno</t>
  </si>
  <si>
    <t>B94D25000460006</t>
  </si>
  <si>
    <t>170 - Sviluppo delle capacità delle autorità di programma e degli organismi coinvolti
nell'attuazione dei fondi</t>
  </si>
  <si>
    <t>Realizzazione di classi smarth nelle scuole primarie dei Comuni di Alia, Resuttano, Valledolmo, Vallelunga e Villalba</t>
  </si>
  <si>
    <t>B98I24006360006</t>
  </si>
  <si>
    <t>018 - Applicazioni e servizi informatici per le competenze digitali e l'inclusione digitale</t>
  </si>
  <si>
    <t>Palermo, Caltanissetta</t>
  </si>
  <si>
    <t>Comuni di Alia, Resuttano, Valledolmo, Vallelunga Pratameno e Villalba.</t>
  </si>
  <si>
    <t>90021, 93010, 90029, 93010</t>
  </si>
  <si>
    <t>Alia, Via Emerico Amari  - Resuttano, Via Circonvallazione  - Valledolmo, Via Cifiliana - Vallalunga Pratameno, C/da Piante, snc  - Villalba, Via F.sco Crispi</t>
  </si>
  <si>
    <t>Realizzazione di un circuito di mobilità dolce e sostenibile nell’area interna Madonie</t>
  </si>
  <si>
    <t>B11B24000660006</t>
  </si>
  <si>
    <t>0 8 3 - Infrastrutture ciclistiche</t>
  </si>
  <si>
    <t>3 .2. Sviluppare e rafforzare una
mobilità locale, regionale e nazionale,
intelligente, intermodale, resiliente ai
cambiamenti climatici e sostenibile,
migliorando l'accesso alla rete TEN-T e
la mobilità transfrontaliera</t>
  </si>
  <si>
    <t>Opere pubbliche, Acquisizione beni e servizi</t>
  </si>
  <si>
    <t>Alia, Via Centimoli - Alimena, Via Sapienza - Aliminusa, Via S. Generale Mattarella - Blufi, Via Indipendenza - Bompietro, Via Calabrese  - Caccamo, Via Termitana - Caltavuturo, Via G. Falcone - Castelbuono, Viale Castello - Castellana Sicula, Viale Risorgimento - Collesano, SP 9 - Gangi, Via delle Rimembranze - Geraci Siculo, Via Nazionale - Gratteri, C/da Cuba - Isnello, Viale Impellitteri - Montemaggiore Belsito, Piazza Saeli - Petralia Sottana, Via Garibaldi - Petralia Soprana, SP29 - Polizzi Generosa, Largo Zingari - Pollina, Via Libertà - Sclafano Bagni, Via Piersanti Mattarella - San Mauro Castelverde, SP52 - Scillato, Via Piersanti Mattarella - Valledolmo, Via Chiusa Madonna - Resuttano, Via Ospizio - Vallelunga Pratameno, SS121 - Villalba, Via Maggiore Toselli</t>
  </si>
  <si>
    <t>Svincolo Irosa – SS 290</t>
  </si>
  <si>
    <t>B77H23001130008</t>
  </si>
  <si>
    <t>0 93 - Altre strade ricostruite o ammodernate (autostrade, strade nazionali, regionali
o locali)</t>
  </si>
  <si>
    <t>Comune di Blufi, Bompietro, Petralia Sottana e Petralia Soprana</t>
  </si>
  <si>
    <t>90020, 90027, 90026</t>
  </si>
  <si>
    <t>Opere Pubbliche</t>
  </si>
  <si>
    <t>Intercomunale Alimena - Gangi</t>
  </si>
  <si>
    <t>B17H23000890008</t>
  </si>
  <si>
    <t>Comuni di Alimena e Gangi</t>
  </si>
  <si>
    <t>90020, 90024</t>
  </si>
  <si>
    <t>Lavori di trasformazione in rotabile della strada di collegamento tra la sp. n. 60 e il sito Geopark Unesco "Gole di Tiberio" in c.daTiberio nel territorio di San Mauro Castelverde</t>
  </si>
  <si>
    <t>B17H24003930006</t>
  </si>
  <si>
    <t>Comune di San Mauro Castelverde</t>
  </si>
  <si>
    <t>Strada intercomunale Gratteri-Lascari, Strada Capraro, Molino Campella”</t>
  </si>
  <si>
    <t>B47H23000910008</t>
  </si>
  <si>
    <t xml:space="preserve">Comune di Gratteri </t>
  </si>
  <si>
    <t>Strada comunale Pollina – Finale che collega la SS.113, la S.P. n. 25 e la S.P. n.130</t>
  </si>
  <si>
    <t>B47H23000900008</t>
  </si>
  <si>
    <t>Strada Intercomunale 9 Polizzi – Caltavuturo</t>
  </si>
  <si>
    <t>B37H22004730002</t>
  </si>
  <si>
    <t>Comuni di Caltavuturo e Polizzi Generosa</t>
  </si>
  <si>
    <t>90022, 90028</t>
  </si>
  <si>
    <t>SP n.223 Intercomunale Villalba – Vallelunga della Provincia di Caltanissetta (lunghezza Km 2+960)</t>
  </si>
  <si>
    <t>B87H23001110008</t>
  </si>
  <si>
    <t xml:space="preserve">Comuni di Villalba e Vallelunga Pratameno </t>
  </si>
  <si>
    <t>Ex Consortile 8</t>
  </si>
  <si>
    <t>B37H23001490008</t>
  </si>
  <si>
    <t xml:space="preserve">Comune di Valledolmo </t>
  </si>
  <si>
    <t>Interventi di Manutenzione Straordinaria sulla strada S.P. 117 Strada provinciale Caccamo – Montemaggiore Belsito</t>
  </si>
  <si>
    <t>B97H23000720008</t>
  </si>
  <si>
    <t>Comuni di Caccamo e Montemaggiore Belsito</t>
  </si>
  <si>
    <t>90012, 90020</t>
  </si>
  <si>
    <t>SP 9 Campofelice di Roccella – Collesano – Bivio Mongerrati</t>
  </si>
  <si>
    <t>B97H23000730008</t>
  </si>
  <si>
    <t>Comuni di Collesano ed Isnello</t>
  </si>
  <si>
    <t>90016, 90010</t>
  </si>
  <si>
    <t>S.P. n. 7 - Strada provinciale Bivio Cerda- Montemaggiore Belsito- Aliminusa-Alia”
“S.P. n.53 dal km 0,00 al Km 2,600 (Piattaforma elisoccorso)”</t>
  </si>
  <si>
    <t>B77H23001140008</t>
  </si>
  <si>
    <t>Comuni di Montemaggiore, Aliminusa e Alia</t>
  </si>
  <si>
    <t>90020, 90021</t>
  </si>
  <si>
    <t>ASP di Palermo e di Caltanisetta</t>
  </si>
  <si>
    <t>Ridurre le diseguaglianze dell’accesso e i divari del territorio - ACQUISTO DEFIBRILLATORI</t>
  </si>
  <si>
    <t>B99I24001170006</t>
  </si>
  <si>
    <t>1 2 9 - Attrezzature sanitarie</t>
  </si>
  <si>
    <t>4 .5. Garantire parità di accesso
all'assistenza sanitaria e
promuovere la resilienza dei sistemi
sanitari, compresa l'assistenza
sanitaria di base, come anche
promuovere il passaggio
dall'assistenza istituzionale a quella
su base familiare e sul territorio</t>
  </si>
  <si>
    <t>Opere Pubbliche; Acquisizione di Beni e Servizi</t>
  </si>
  <si>
    <t>ALIA	VIA REGINA ELENA, 1 - ALIMINUSA	VIA ROMA, 2 - ALIMENA	VIA CATANIA N.35 - BLUFI	PIAZZA MUNICIPION.1 - BOMPIETRO	PIAZZA GANGI, 1, - CACCAMO	CORSO UMBERTO I, 78 -CALTAVUTURO	VIA GIOVANNI FALCONE, 41 - CASTELBUONO	VIA SANT'ANNA, 25 -CASTELLANA SICULA	PIAZZA MISERENDINO - COLLESANO 	CORSO VITTORIO EMANUELE, 2,  - GANGI	SALITA MUNICIPIO N.1 - GERACI SICULO	PIAZZA MUNICIPIO N.14 - GRATTERI	 PIAZZA MONUMENTO, 4
ISNELLO	CORSO VITTORIO EMANUELE N. 14 - MONTEMAGGIORE BELSITO	PIAZZA ROMA - PETRALIA SOPRANA	PIAZZA DEL POPOLO N. 1 - PETRALIA SOTTANA	CORSO PAOLO AGLIATA N. 16 - POLIZZI GENEROSA	VIA GARIBALDI N. 13 - POLLINA	VIA MADDALENA N. 1 - RESUTTANO	VIA FILIPPO JUVARRA, 6 - SAN MAURO CASTELVERDE	PIAZZA MUNICIPIO N.1 - SCILLATO	 VIA PIERSANTI MATTARELLA, 46, - SCLAFANI BAGNI	VIA UMBERTO I N. 3 - VALLEDOLMO	VIA CHIAVETTA, 1
VALLELUNGA PRATAMENTO	VIA G. GARIBALDI, 180 - VILLALBA 	VIA VITTORIO VENETO, 99</t>
  </si>
  <si>
    <t>ASPdi Caltanisetta</t>
  </si>
  <si>
    <t>Realizzazione di una elisuperficie nel territorio comunale, idonea per operazioni di emergenza sanitaria e operazioni di protezione civile con elicottero</t>
  </si>
  <si>
    <t>D85F23000190007</t>
  </si>
  <si>
    <t>12 9 - Attrezzature sanitarie</t>
  </si>
  <si>
    <t>5 .5. Garantire parità di accesso
all'assistenza sanitaria e
promuovere la resilienza dei sistemi
sanitari, compresa l'assistenza
sanitaria di base, come anche
promuovere il passaggio
dall'assistenza istituzionale a quella
su base familiare e sul territorio</t>
  </si>
  <si>
    <t>Comune di Vallelunga Pratamento</t>
  </si>
  <si>
    <t>Vallelunga Pratameno, C/da Baronia</t>
  </si>
  <si>
    <t>Riqualificazione energetica Palazzo Municipale di Aliminusa - Lotto 2 Aliminusa</t>
  </si>
  <si>
    <t>B29J21025220002</t>
  </si>
  <si>
    <t>0 44 - Rinnovo di infrastrutture pubbliche al fine dell'efficienza energetica o misure
relative all'efficienza energetica per tali infrastrutture, progetti dimostrativi e misure di
sostegno</t>
  </si>
  <si>
    <t>2 .1. Promuovere l'efficienza
energetica e ridurre le emissioni di
gas a effetto serra</t>
  </si>
  <si>
    <t xml:space="preserve">Comune di Aliminusa </t>
  </si>
  <si>
    <t>Aliminusa, Via Roma</t>
  </si>
  <si>
    <t>Riqualificazione energetica del plesso scolastico Scuola Materna C.da Santa Lucia - Lotto 7 Castelbuono</t>
  </si>
  <si>
    <t>B39J21029080002</t>
  </si>
  <si>
    <t>Castelbuono, Via Santa Lucia</t>
  </si>
  <si>
    <t>Riqualificazione energetica del Centro Sociale Polivalente - Lotto 20 Scillato</t>
  </si>
  <si>
    <t>B89J21025640002</t>
  </si>
  <si>
    <t xml:space="preserve">Comune di Scillato </t>
  </si>
  <si>
    <t>Scillato, Via Giolitti</t>
  </si>
  <si>
    <t>Comune di Mineo</t>
  </si>
  <si>
    <t>E95G25000000002</t>
  </si>
  <si>
    <t>Comune di Mirabella Imbaccari</t>
  </si>
  <si>
    <t>H14H25000300002</t>
  </si>
  <si>
    <t>067 - Gestione dei rifiuti domestici: misure di prevenzione, minimizzazione, smistamento, riutilizzo e riciclaggio</t>
  </si>
  <si>
    <t>Comune di Caltagirone</t>
  </si>
  <si>
    <t>B27H25002030001</t>
  </si>
  <si>
    <t>B27H25002040001</t>
  </si>
  <si>
    <t>Comune di Grammichele</t>
  </si>
  <si>
    <t>B94H25000300002</t>
  </si>
  <si>
    <t>B94J25001080002</t>
  </si>
  <si>
    <t>Comune di San Cono</t>
  </si>
  <si>
    <t>H42F25000160006</t>
  </si>
  <si>
    <t>Comune di Licodia Eubea</t>
  </si>
  <si>
    <t>C24J25000400008</t>
  </si>
  <si>
    <t>B27H25002050001</t>
  </si>
  <si>
    <t>B27H25001880002</t>
  </si>
  <si>
    <t>H14H25000240001</t>
  </si>
  <si>
    <t>C27B25000090008</t>
  </si>
  <si>
    <t>E92F25000080002</t>
  </si>
  <si>
    <t>E92125000030002</t>
  </si>
  <si>
    <t>E92125000040002</t>
  </si>
  <si>
    <t>E92125000050002</t>
  </si>
  <si>
    <t>Comuni dell'Area Urbana Funzionale FUA-Ragusa</t>
  </si>
  <si>
    <t>Realizzazione ciclovia intercomunale</t>
  </si>
  <si>
    <t>F49J25000090006</t>
  </si>
  <si>
    <t>Realizzazione di percorsi dedicati alla mobilità dolce e ciclopedonale in ambito urbano e sub urbano</t>
  </si>
  <si>
    <t>2.8 - Promuovere la mobilità
urbana multimodale
sostenibile, nell’ambito della
transizione verso un’economia
a zero emissioni di carbonio</t>
  </si>
  <si>
    <t>RG</t>
  </si>
  <si>
    <t>083 - Infrastrutture ciclistiche</t>
  </si>
  <si>
    <t>Territorio incluso nel territorio dei 6 Comuni della Coalizione dell'Autorità Urbana FUA Ragusa</t>
  </si>
  <si>
    <t>Aggiornamento dello strumento di pianificazione della mobilità urbana (PUMS) e dello strumento attuativo (PGTU)</t>
  </si>
  <si>
    <t>F29B25000040006</t>
  </si>
  <si>
    <t>Interventi per il rafforzamento delle competenze e implementazione di azioni di sistema per lo sviluppo delle capacità
direttamente correlate alla realizzazione degli investimenti.</t>
  </si>
  <si>
    <t>Ragusa</t>
  </si>
  <si>
    <t>Ragusa - Sede FUA Ragusa Piazza San Giovanni</t>
  </si>
  <si>
    <t>Acquisizione servizi per il rafforzamento amministrativo</t>
  </si>
  <si>
    <t>F29B25000050006</t>
  </si>
  <si>
    <t>Potenziamento della capacità di progettazione degli interventi da parte delle strutture tecnico-amministrative dei Comuni</t>
  </si>
  <si>
    <t>5.1 promuovere lo sviluppo
sociale, economico e
ambientale integrato e
inclusivo, la cultura, il
patrimonio naturale, il turismo
sostenibile e la sicurezza nelle
aree urbane</t>
  </si>
  <si>
    <t>Comune di Ragusa</t>
  </si>
  <si>
    <t>TRANSIZIONE ECOLOGICA E DIGITALE - Riqualificazione e miglioramento energetico della illuminazione pubblica  dell'asse viario di Via Roma e della parte di Corso Mazzini</t>
  </si>
  <si>
    <t>F29J24001370006</t>
  </si>
  <si>
    <t>Installazione di sistemi automatici di regolazione (sensori di luminosità e presenza, sistemi di telecontrollo e di telegestione energetica della rete, ecc.)</t>
  </si>
  <si>
    <t>2.1 Promuovere l’efficienza
energetica e ridurre le
emissioni di gas a effetto serra</t>
  </si>
  <si>
    <t>044 - Rinnovo di infrastrutture pubbliche al fine dell'efficienza energetica o misure relative all'efficienza energetica per tali
infrastrutture, progetti dimostrativi e misure di sostegno</t>
  </si>
  <si>
    <t>Ragusa - asse viario di Via Roma e della parte di Corso Mazzini</t>
  </si>
  <si>
    <t>Intervento di sistemazione e de-impemeabilizzazione di Piazza G. Lupis ai fini dell'adattamento ai cambiamenti climatici.</t>
  </si>
  <si>
    <t>F29J25000150006</t>
  </si>
  <si>
    <t>Interventi di de-impermeabilizzazione di aree attualmente impermeabili e previsione di aree verdi allagabili in ambito periurbano, adeguamento climatico di infrastrutture esistenti quali, ad esempio, le reti urbane per lo smaltimento delle acque meteoriche</t>
  </si>
  <si>
    <t>2.4 - Promuovere
l’adattamento ai cambiamenti
climatici, la prevenzione dei
rischi di catastrofe e la
resilienza, prendendo in
considerazione approcci
ecosistemici</t>
  </si>
  <si>
    <t>058 - 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</si>
  <si>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Ragusa - Piazza G. Lupis</t>
  </si>
  <si>
    <t>Intervento di sistemazione delle reti urbane per lo smaltimento delle acque meteoriche nella zona di Via Perlasca</t>
  </si>
  <si>
    <t>F27H25000440006</t>
  </si>
  <si>
    <t>Ragusa - Via Perlasca</t>
  </si>
  <si>
    <t>Interventi Protezione civile</t>
  </si>
  <si>
    <t>F22H25000270002</t>
  </si>
  <si>
    <t>Acquisto di mezzi e attrezzature per finalità di protezione civile, completamento o allestimento di aree di attesa di protezione civile e di centri Funzionali e centri Operativi comunali, presidi operativi di protezione civile (vie di fuga, elisuperfici, ecc.)</t>
  </si>
  <si>
    <t>061 - Prevenzione e gestione dei rischi connessi al clima (ad es. terremoti) e dei rischi collegati alle attività umane (ad es. incidenti tecnologici), comprese le azioni di sensibilizzazione, la protezione civilem i sistemi di gestione delle catastrofi, le infrastrutture e gli approcci basati sugli ecosistemi</t>
  </si>
  <si>
    <t>Ragusa - Via Aldo Mori sn</t>
  </si>
  <si>
    <t>Intervento di realizzazione di una pista ciclo-pedonale all'interno del Parco Agricolo Urbano C.da Pendente – Bruscè</t>
  </si>
  <si>
    <t>F21B22001050006</t>
  </si>
  <si>
    <t>Ragusa -  Via La Pira Parco Agricolo Urbano</t>
  </si>
  <si>
    <t>Miglioramento della fruibilità e della vivibilità di Via Piccinini</t>
  </si>
  <si>
    <t>F21B25000080006</t>
  </si>
  <si>
    <t>Ragusa - Via Piccinini e Via Colleoni</t>
  </si>
  <si>
    <t>Miglioramento della fruibilità e della vivibilità di Via Falcone</t>
  </si>
  <si>
    <t>F21B25000090006</t>
  </si>
  <si>
    <t>Ragusa - Via Falcone</t>
  </si>
  <si>
    <t>Interventi di digitalizzazione degli archivi comunali e di aggiornamento software</t>
  </si>
  <si>
    <t>F29B25000030006</t>
  </si>
  <si>
    <t>interventi per l'icremento dei servizi digitali della P.A.</t>
  </si>
  <si>
    <t>Ragusa -  Piazza San Giovanni - Distretto - Corso Italia</t>
  </si>
  <si>
    <t>Realizzazione impianti informatici per il trattamento dei dati</t>
  </si>
  <si>
    <t>F26G25000150006</t>
  </si>
  <si>
    <t>036 - TIC: altre tipologie di infrastrutture
TIC (compresi risorse/impianti informatici di grandi dimensioni, centri di dati, sensori e altra strumentazione wireless)</t>
  </si>
  <si>
    <t>Ragusa - Piazza San Giovanni - Distretto - Corso Italia</t>
  </si>
  <si>
    <t>Progetto di fruizione del Parco Agricolo urbano</t>
  </si>
  <si>
    <t>F22H25000250006</t>
  </si>
  <si>
    <t>Creazione di boschi urbani, viali alberati, parchi pubblici, manutenzione straordinaria e la valorizzazione delle infrastrutture
verdi esistenti</t>
  </si>
  <si>
    <t>079 – Protezione della natura e della biodiversità, patrimonio e risorse naturali, infrastrutture verdi e blu</t>
  </si>
  <si>
    <t>Ragusa - Via La Pira Parco Agricolo Urbano</t>
  </si>
  <si>
    <t>Rural Center</t>
  </si>
  <si>
    <t>F29G25000030006</t>
  </si>
  <si>
    <t>Riqualificare, rigenerare o riqualificare spazi, strutture pubbliche o ambienti urbani</t>
  </si>
  <si>
    <t>Ragusa- Immobile exFS presso Scalo Merci</t>
  </si>
  <si>
    <t>Comune di Giarratana</t>
  </si>
  <si>
    <t>Valorizzazione Villa di età imperiale a Giarratana - Orto Mosaico</t>
  </si>
  <si>
    <t>G67B07000080006</t>
  </si>
  <si>
    <t>Riqualificazione, valorizzazione e rivitalizzazione del patrimonio storico, artistico e culturale e di edifici/spazi pubblici, anche in chiave inclusiva</t>
  </si>
  <si>
    <t>Giarratana</t>
  </si>
  <si>
    <t>Giarratana - Via Gulfi</t>
  </si>
  <si>
    <t>Comune di Modica</t>
  </si>
  <si>
    <t>Scuola Sacro Cuore</t>
  </si>
  <si>
    <t>J82G19002300006</t>
  </si>
  <si>
    <t>interventi finalizzati al miglioramento delle prestazioni energetiche, con conseguente riduzione dei consumi energetici, negli
edifici maggiormente energivori della PA</t>
  </si>
  <si>
    <t>Modica</t>
  </si>
  <si>
    <t>Modica - Via Risorgimento</t>
  </si>
  <si>
    <t>Pista CicloPedonale Maganuco - Marina di Modica e riqulificazione piazzetta Maganuco</t>
  </si>
  <si>
    <t>J81B24001040002</t>
  </si>
  <si>
    <t>Modica - C.da Maganuco - Punta Regilione</t>
  </si>
  <si>
    <t>Punto di interscambio e realizzazione di un'area intermodale nei pressi della zona di San Giovanni</t>
  </si>
  <si>
    <t>J81J25000930002</t>
  </si>
  <si>
    <t>interventi infrastrutturali e di adeguamento tecnologico dei nodi di interscambio tra mobilità urbana ed extra-urbana a
supporto del trasporto pubblico di linea, ispirati a criteri di efficienza energetica e sostenibilità ambientale.</t>
  </si>
  <si>
    <t>085 - Digitalizzazione dei trasporti, se dedicata in parte alla riduzione delle emissioni di gas a effetto serra: trasporto urbano</t>
  </si>
  <si>
    <t>Modica - zona San Giovanni</t>
  </si>
  <si>
    <t>Rigenerazione urbana dello Stadio Comunale Pietro Scollo e adeguamento per finalità turistiche, sportive e culturali</t>
  </si>
  <si>
    <t>J82H25000210002</t>
  </si>
  <si>
    <t>Modica - C.da Caitina</t>
  </si>
  <si>
    <t>Completamento e Riqulificazione urbana del Polo Commerciale di Modica</t>
  </si>
  <si>
    <t>J84E24000150002</t>
  </si>
  <si>
    <t>168 - Riqualificazione materiale e
sicurezza degli spazi pubblici</t>
  </si>
  <si>
    <t>Modica - Via della Costituzione</t>
  </si>
  <si>
    <t>Comune di Santa Croce Camerina</t>
  </si>
  <si>
    <t>Realizzazione stazione intermodale in Via Gronchi a Punta Secca</t>
  </si>
  <si>
    <t>D31B25000240006</t>
  </si>
  <si>
    <t>Santa Croce Camerina</t>
  </si>
  <si>
    <t>Santa Croce Camerina - Corso Mediterraneo Punta Secca</t>
  </si>
  <si>
    <t>Rigenerazione urbana area Piazza Primavera</t>
  </si>
  <si>
    <t>D32F25000480006</t>
  </si>
  <si>
    <t>Santa Croce Camerina - Piazza Primavera - Loc. Caucana</t>
  </si>
  <si>
    <t>Rigenerazione urbana di Via degli Atleti e del Piazzale antistante lo stadio comunale J.F. Kennedy e aree circostanti gli impianti sportivi</t>
  </si>
  <si>
    <t>D32F25000490006</t>
  </si>
  <si>
    <t>Santa Croce Camerina - Via Degli Atleti</t>
  </si>
  <si>
    <t>Comune di Scicli</t>
  </si>
  <si>
    <t>Acquisto bus elettrici e  implementazione di stazioni di ricarica</t>
  </si>
  <si>
    <t>E49I2400180002</t>
  </si>
  <si>
    <t>Scicli</t>
  </si>
  <si>
    <t>082 - Materiale rotabile di trasporto
urbano pulito</t>
  </si>
  <si>
    <t>Scicli - Intero territorio comunale, comprese le frazioni balneari</t>
  </si>
  <si>
    <t>Realizzazione di un parco urbano nel quartiere S. Nicolò (primo stralcio)</t>
  </si>
  <si>
    <t>E47B24000140002</t>
  </si>
  <si>
    <t>Scicli - Quartiere S.Nicolò</t>
  </si>
  <si>
    <t>Riqualificazione del lungomare di levante di Donnalucata e sistemazione tratto finale di via Lido con interventi di mobilità dolce - ciclo pedonali.</t>
  </si>
  <si>
    <t>E47I24000010002</t>
  </si>
  <si>
    <t>Scicli - Frazione di Donnalucata</t>
  </si>
  <si>
    <t>Comune di Vittoria</t>
  </si>
  <si>
    <t>Rinnovo per materiale rotabile per il trasporto urbano pubblico di Vittoria e Scoglitti</t>
  </si>
  <si>
    <t>D50A25000030008</t>
  </si>
  <si>
    <t>acquisto di bus a emissioni zero</t>
  </si>
  <si>
    <t>Vittoria</t>
  </si>
  <si>
    <t>082 - Materiale rotabile di trasporto urbano pulito</t>
  </si>
  <si>
    <t>Territorio del Comune di Vittoria</t>
  </si>
  <si>
    <t>Progetto di riqualificazione e valorizzazione della Piazza Cavour a Scoglitti - 2° Stralcio Funzionale - ai fini di ottimizzare l'accoglienza turistica di Scoglitti.</t>
  </si>
  <si>
    <t>D56J25000030002</t>
  </si>
  <si>
    <t>Vittoria  - Piazza Cavour a Scoglitti</t>
  </si>
  <si>
    <t>Restauro Teatro Comunale</t>
  </si>
  <si>
    <t>G17H03000130001</t>
  </si>
  <si>
    <t>Vittoria  - Piazza del Popolo</t>
  </si>
  <si>
    <t>Riqualificazione Riviera Lanterna - Completamento</t>
  </si>
  <si>
    <t>D56B25000000008</t>
  </si>
  <si>
    <t>168 - Riqualificazione materiale e siruezza degli spazi pubblici</t>
  </si>
  <si>
    <t>Vittoria - fraz. Scoglitti - Riviera Lanterna</t>
  </si>
  <si>
    <t>Progetto di "Recupero, consolidamento e valorizzazione della  scalinata e della "Lavina" di via Gaeta.</t>
  </si>
  <si>
    <t>D57B25000050008</t>
  </si>
  <si>
    <t>Vittoria  - Via Gaeta</t>
  </si>
  <si>
    <t>Comune di Siracusa</t>
  </si>
  <si>
    <t>Da individuare</t>
  </si>
  <si>
    <t>Acquisto di Bus a Zero Emissioni per il Trasporto Pubblico Locale</t>
  </si>
  <si>
    <t>B30I25000010006</t>
  </si>
  <si>
    <t>Promuovere la mobilità urbana multimodale sostenibile quale parte della transizione verso un’economia a zero emissioni nette di carbonio della FUA - Riqualificare e rafforzare i servizi di TPL, rafforzando i trasporti urbani a emissioni zero</t>
  </si>
  <si>
    <t>RSO2.8. Promuovere la mobilità urbana multimodale sostenibile quale parte della transizione verso un'economia a zero
emissioni nette di carbonio (FESR)</t>
  </si>
  <si>
    <t>Siracusa</t>
  </si>
  <si>
    <t>Infrastrutture di Ricarica Elettrica</t>
  </si>
  <si>
    <t>B30I25000000006</t>
  </si>
  <si>
    <t>Azioni finalizzate a riqualificare e rafforzare i servizi di TPL, rafforzando i trasporti urbani a emissioni zero.</t>
  </si>
  <si>
    <t>086 - Infrastrutture per combustibili alternativi</t>
  </si>
  <si>
    <t>Realizzazione di un Hub di Mobilità Parcheggio Scambiatore per Potenziare la Logistica e l’Intermodalità</t>
  </si>
  <si>
    <t>B31B25000300006</t>
  </si>
  <si>
    <t>Potenziamento della capacità di progettazione degli interventi afferenti all'OS 2.8 mobilità urbana multimodale e sostenibile</t>
  </si>
  <si>
    <t>B31C25000070006</t>
  </si>
  <si>
    <t>Rafforzamento della capacità amministrativa delle Autorità Urbane</t>
  </si>
  <si>
    <t>Comune di Avola</t>
  </si>
  <si>
    <t>Realizzazione nodo di interscambio via Labriola</t>
  </si>
  <si>
    <t>G65I25000090006</t>
  </si>
  <si>
    <t>Potenziare la logistica e l’intermodalità</t>
  </si>
  <si>
    <t>Avola</t>
  </si>
  <si>
    <t>Interventi per l’adattamento ai cambiamenti climatici in ambito urbano -(Sistemi di drenaggio urbano, recupero e riuso delle acque meteoriche, funzionali a mitigare gli effetti dei cambiamenti climatici in via Agatocle)</t>
  </si>
  <si>
    <t>B39J25000700006</t>
  </si>
  <si>
    <t>Interventi per promuovere l’adattamento ai cambiamenti climatici in ambito urbano e periurbano</t>
  </si>
  <si>
    <t>RSO2.4. Promuovere l'adattamento ai cambiamenti climatici, la prevenzione dei rischi di catastrofe e la resilienza, prendendo in considerazione approcci ecosistemici (FESR)</t>
  </si>
  <si>
    <t>058- Misure di adattamento ai cambiamenti climatici, prevenzione e gestione dei rischi connessi al clima: inondazioni e frane (comprese le azioni di sensibilizzazione, la protezione civile, i sistemi di gestione delle catastrofi, le infrastrutture e gli approcci basati sugli ecosistemi)                                                                            060 - Misure di adattamento ai cambiamenti climatici, prevenzione e gestione dei rischi connessi al clima: altro, ad es. tempeste e siccità (comprese le azioni di sensibilizzazione, la protezione civile e i sistemi di gestione delle catastrofi, le infrastrutture e gli approcci basati sugli ecosistemi)</t>
  </si>
  <si>
    <t>Allestimento del Centro funzionale ed operativo misto di Protezione Civile ( e
acquisto mezzi per le OO.d.V. di Protezione civile, per i 5 comuni (Siracusa,
Floridia, Avola, Canicattini Bagni, Solarino) dell’Area Vasta Syracusae).</t>
  </si>
  <si>
    <t>B35C25000090002</t>
  </si>
  <si>
    <t>059 - Misure di adattamento ai cambiamenti climatici e prevenzione e gestione dei rischi connessi al clima: incendi (comprese le azioni di sensibilizzazione, la protezione civile, i sistemi e le infrastrutture di gestione delle catastrofi e gli approcci basati sugli ecosistemi) - 061 - Prevenzione e gestione dei rischi naturali non connessi al clima (ad es. terremoti) e dei rischi collegati alle attività umane (ad es. incidenti tecnologici), comprese le azioni di sensibilizzazione, la protezione civile e i sistemi di gestione delle catastrofi, le infrastrutture e gli approcci basati sugli ecosistemi</t>
  </si>
  <si>
    <t>Intervento miglioramento sismico scuola materna Galeno</t>
  </si>
  <si>
    <t>G66F25000050006</t>
  </si>
  <si>
    <t>Promozione dell’adattamento ai cambiamenti climatici in ambito urbano e periurbano</t>
  </si>
  <si>
    <t>061 - Prevenzione e gestione dei rischi naturali non connessi al clima (ad es. terremoti) e dei rischi collegati alle attività umane (ad es. incidenti tecnologici), comprese le azioni di sensibilizzazione, la protezione civile e i sistemi di gestione delle catastrofi, le infrastrutture e gli approcci basati sugli ecosistemi</t>
  </si>
  <si>
    <t>Fornitura piante e verde per aree periurbane</t>
  </si>
  <si>
    <t>G61G25000120008</t>
  </si>
  <si>
    <t>Installazione di Impianto Fotovoltaico per Eco-Efficientamento sul lastrico solare della Palestra Akradina. (Intervento di efficientamento energetico della palestra comunale 'Pino Corso'. Lavori di installazione di un impianto fotovoltaico con potenza nominale di 95KWp sulla falda di S-E della copertura)</t>
  </si>
  <si>
    <t>B32C25000080006</t>
  </si>
  <si>
    <t>Promuovere l’efficienza energetica e ridurre le emissioni di gas ad effetto serra</t>
  </si>
  <si>
    <t>44 - Rinnovo di infrastrutture pubbliche al fine dell’efficienza energetica o misure relative all’efficienza energetica per tali infrastrutture, progetti dimostrativi e misure di sostegno</t>
  </si>
  <si>
    <t>Comune di Canicattini Bagni</t>
  </si>
  <si>
    <t>Ammodernamento dell’impianto di pubblica illuminazione interna ed esterna al centro abitato con lampade LED e pali fotovoltaici</t>
  </si>
  <si>
    <t>J91D25000090002</t>
  </si>
  <si>
    <t>Adozione di soluzioni tecnologiche per la riduzione dei consumi energetici delle reti di illuminazione pubblica.</t>
  </si>
  <si>
    <t>Canicattini Bagni</t>
  </si>
  <si>
    <t>B31B25000320006</t>
  </si>
  <si>
    <t>31/122029</t>
  </si>
  <si>
    <t>RSO5.1. Promuovere lo sviluppo sociale, economico e ambientale integrato e inclusivo, la cultura, il patrimonio naturale, il turismo sostenibile e la sicurezza nelle aree urbane (FESR)</t>
  </si>
  <si>
    <t>B31B25000330006</t>
  </si>
  <si>
    <t>B37H25001780006</t>
  </si>
  <si>
    <t>Interventi per potenziare e migliorare gli ambienti scolastici e formativi e sostegno all’innovazione didattica e formativa</t>
  </si>
  <si>
    <t>Ricostruzione degli argini del canale Grimaldi</t>
  </si>
  <si>
    <t>B38H25000850006</t>
  </si>
  <si>
    <t>Promuovere l’adattamento ai cambiamenti climatici, la prevenzione dei rischi di catastrofe e la resilienza prendendo in considerazione approcci ecosistemici della FUA</t>
  </si>
  <si>
    <t>058 - 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</si>
  <si>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Sostenere strategie integrate di riduzione della produzione di rifiuti e potenziare la raccolta, il riuso e il riciclo dei rifiuti in complementarità con gli interventi sull’impiantistica (Implementazione della raccolta dei rifiuti differenziati e dotazione di attrezzature per servizi informatizzati di raccolta)</t>
  </si>
  <si>
    <t>B39I25000710006</t>
  </si>
  <si>
    <t>Sostenere strategie integrate di riduzione della produzione di rifiuti e potenziare la raccolta, il riuso e il riciclo dei rifiuti</t>
  </si>
  <si>
    <t>067- Gestione dei rifiuti domestici: misure di prevenzione,minimizzazione, smistamento, riutilizzo, e riciclaggio</t>
  </si>
  <si>
    <t>Riqualificazione aree verdi tra la Via Italia e la Circoscrizione Akradina</t>
  </si>
  <si>
    <t>B37H21000600001</t>
  </si>
  <si>
    <t>Rigenerare gli ambienti urbani della FUA con criteri di sostenibilità, inclusione e innovazione -Ripristinare/creare corridoi ecologici urbani minimizzando l’emissione di ozono nel periodo estivo</t>
  </si>
  <si>
    <t>Stralcio funzionale del progetto di riqualificazione degli immobili ERP di proprietà comunale in Via Cannizzo 4</t>
  </si>
  <si>
    <t>B34F25001930006</t>
  </si>
  <si>
    <t xml:space="preserve"> Infrastrutture abitative</t>
  </si>
  <si>
    <t>126- Infrastrutture abitative  (diverse da quelle destinate ai migranti, ai rifugiati e dalle persone che fanno domanda di protezione internazionale o che godono di protezione internazionale)</t>
  </si>
  <si>
    <t>Rifunzionalizzazione asilo nido “Celentano"</t>
  </si>
  <si>
    <t>B31J25001390006</t>
  </si>
  <si>
    <t>Promuovere l’inclusione sociale della FUA – Servizi per la conciliazione vita-lavoro</t>
  </si>
  <si>
    <t>143 – Misure volte a promuovere l'equilibrio tra vita professionale e vita privata, anche attraverso l'accesso all'assistenza all'infanzia e alle persone non autosufficienti</t>
  </si>
  <si>
    <t>Valorizzazione dell’ex feudo santa Lucia parco naturalistico della penisola della Maddalena</t>
  </si>
  <si>
    <t>B37H20021210002</t>
  </si>
  <si>
    <t>Rigenerare gli ambienti urbani della FUA con criteri di sostenibilità, inclusione e innovazione - Rafforzare i sistemi di accoglienza turistica</t>
  </si>
  <si>
    <t>165- Protezione, sviluppo e promozione dei beni turistici pubblici e dei servizi turistici</t>
  </si>
  <si>
    <t>B31B21008300001</t>
  </si>
  <si>
    <t>Rigenerare gli ambienti urbani della FUA con criteri di sostenibilità, inclusione e innovazione - Riqualificazione, valorizzazione e rivitalizzazione del patrimonio storico, artistico e culturale e di edifici/spazi pubblici, anche in chiave inclusiva, favorendo la partecipazione delle comunità residenti</t>
  </si>
  <si>
    <t>Valorizzazione delle Latomie dei Cappuccini</t>
  </si>
  <si>
    <t>B35I25000120006</t>
  </si>
  <si>
    <t>Riqualificazione, valorizzazione e rivitalizzazione del patrimonio storico, artistico e culturale e di edifici/spazi pubblici, anche in chiave inclusiva, favorendo la partecipazione delle comunità residenti</t>
  </si>
  <si>
    <t>Impianto Polivalente Centro di Aggregazione Giovanile di Via Lazio</t>
  </si>
  <si>
    <t>B32H25004920006</t>
  </si>
  <si>
    <t>168- Riqualificazione materiale e sicurezza degli spazi pubblici</t>
  </si>
  <si>
    <t>Intervento di riqualificazione e valorizzazione del Parco Vittime della mafia (detto Parco Robinson del Comune di Siracusa)</t>
  </si>
  <si>
    <t>B37H21000610001</t>
  </si>
  <si>
    <t>Rigenerare gli ambienti urbani della FUA con con criteri di sostenibilità, inclusione e innovazione - Rigenerare gli ambienti urbani attraverso la riqualificazione di spazi aperti</t>
  </si>
  <si>
    <t>Rifunzionalizzazione e valorizzazione di Piazza M. Sgarlata e dell'area mercatale inclusa</t>
  </si>
  <si>
    <t>B37H21000620001</t>
  </si>
  <si>
    <t>Comune di Solarino</t>
  </si>
  <si>
    <t>Acquisto e ristrutturazione con rifunzionalizzazione dell’ ex "Cine Diana" di
via Palestro</t>
  </si>
  <si>
    <t>C45B25000020005</t>
  </si>
  <si>
    <t>Rigenerare gli ambienti urbani della FUA con criteri di sostenibilità, inclusione e innovazione - Rigenerare gli ambienti urbani, compresi centri storici, attraverso la riqualificazione di luoghi/spazi aperti</t>
  </si>
  <si>
    <t>Solarino</t>
  </si>
  <si>
    <t>166 - Protezione, sviluppo e promozione del patrimonio culturale e dei
servizi culturali</t>
  </si>
  <si>
    <t>Assistenza Tecnica - Servizi di consulenza tecnica esterna finalizzati a supportare ed accrescere la capacità amministrativa dell’Autorità Urbana di Siracusa</t>
  </si>
  <si>
    <t>B31C25000080006</t>
  </si>
  <si>
    <t>Rafforzamento della capacità amministrativa della Autorità Urbana di Siracusa</t>
  </si>
  <si>
    <t>B31C25000090006</t>
  </si>
  <si>
    <t>170 - Miglioramento delle capacità delle autorità dei programmi e degli organismi legati all'attuazione dei Fondi</t>
  </si>
  <si>
    <t>Sostituzione condotta idrica obsoleta Petrara</t>
  </si>
  <si>
    <t>G62E25000070008</t>
  </si>
  <si>
    <t>RSO5.1. Promuovere lo sviluppo sociale, economico e ambientale integrato e inclusivo, la cultura, il patrimonio naturale, il
turismo sostenibile e la sicurezza nelle aree urbane (FESR)</t>
  </si>
  <si>
    <t>063 - Fornitura di acqua per il consumo umano (infrastrutture di estrazione, trattamento, stoccaggio e distribuzione, misure di efficienza idrica, approvvigionamento di acqua potabile) conformemente ai criteri di efficienza</t>
  </si>
  <si>
    <t>Fornitura totem multimediali per il turismo</t>
  </si>
  <si>
    <t>G66F25000060006</t>
  </si>
  <si>
    <t>Fornitura arredi per asilo nido piazza Stesicoro</t>
  </si>
  <si>
    <t>G69I25000530006</t>
  </si>
  <si>
    <t>314/12/2026</t>
  </si>
  <si>
    <t>143 - Misure volte a promuovere l’equilibrio tra vita professionale e vita privata, anche attraverso l’accesso all’assistenza all’infanzia e alle persone non autosufficienti</t>
  </si>
  <si>
    <t>Ampliamento Centro Comunale di Raccolta rifiuti con centro di selezione</t>
  </si>
  <si>
    <t>G68C25000400006</t>
  </si>
  <si>
    <t>Promuovere la transizione verso un’economia circolare ed efficiente sotto il profilo delle risorse della FUA - Sostenere strategie integrate di riduzione della produzione di rifiuti e potenziare la raccolta, il riuso e il riciclo dei rifiuti</t>
  </si>
  <si>
    <t>Riqualificazione, valorizzazione e rivitalizzazione del centro storico e dell’area del Museo del Tempo (Via De Pretis - Via Diana - Dei Vespri, ecc) – Completamento</t>
  </si>
  <si>
    <t>J97H25000300002</t>
  </si>
  <si>
    <t>Comune di Floridia</t>
  </si>
  <si>
    <t>Lavori di Riqualificazione del centro storico (di Floridia)</t>
  </si>
  <si>
    <t>D47B25000040005</t>
  </si>
  <si>
    <t>Floridia</t>
  </si>
  <si>
    <t>166 – Protezione, sviluppo e promozione del patrimonio culturale e dei servizi culturali</t>
  </si>
  <si>
    <t>Riqualificazione del Parco Urbano "Maria Grazia Cutuli"</t>
  </si>
  <si>
    <t>C42H24001190006</t>
  </si>
  <si>
    <t>Rigenerare gli ambienti urbani della FUA con criteri di sostenibilità, inclusione e innovazione - Ripristinare/creare corridoi ecologici urbani minimizzando l’emissione di ozono nel periodo estivo</t>
  </si>
  <si>
    <t>C47H24002140006</t>
  </si>
  <si>
    <t>Comune di Catania</t>
  </si>
  <si>
    <t>Assistenza Tecnica - Potenziamento della capacità di progettazione degli
interventi afferenti all'OS 2.8 mobilità urbana multimodale e sostenibile</t>
  </si>
  <si>
    <t>D61C25000050006</t>
  </si>
  <si>
    <t>CT</t>
  </si>
  <si>
    <t>Ufficio Comune FUA di Catania</t>
  </si>
  <si>
    <t>Assistenza Tecnica - Servizi di consulenza tecnica esterna finalizzati a supportare ed accrescere la capacità amministrativa dell’Autorità Urbana di Catania</t>
  </si>
  <si>
    <t>D61C25000060006</t>
  </si>
  <si>
    <t>Assistenza Tecnica - Rafforzamento della capacità amministrativa della Autorità
Urbana di Catania</t>
  </si>
  <si>
    <t>D61C25000070006</t>
  </si>
  <si>
    <t>EFFICIENTAMENTO ENERGETICO IMMOBILI PUBBLICI (I.C. - Campanella-Sturzo, Viale Bummacaro, 8.)</t>
  </si>
  <si>
    <t>D65C25000130002</t>
  </si>
  <si>
    <t>Promuovere l'efficienza energetica e ridurre le emissioni di gas a effetto serra - Interventi finalizzati all’eco-efficientamento e alla riduzione dei consumi di energia primaria negli edifici e nelle strutture pubbliche</t>
  </si>
  <si>
    <t>044 - Rinnovo di infrastrutture pubbliche al fine dell'efficienza energetica o misure relative all'efficienza energetica per tali infrastrutture, progetti dimostrativi e misure di sostegno</t>
  </si>
  <si>
    <t>Viale Bummacaro 8, Catania</t>
  </si>
  <si>
    <t>Miglioramento sismico dell'edificio scolastico Scuola infanzia comunale Via de Lorenzo</t>
  </si>
  <si>
    <t>D66F25000110006</t>
  </si>
  <si>
    <t>Promuovere l'adattamento ai cambiamenti climatici, la prevenzione dei rischi di catastrofe e la resilienza, prendendo in considerazione approcci ecosistemici - Interventi per la mitigazione del rischio sismico</t>
  </si>
  <si>
    <t>Via de Lorenzo - Catania</t>
  </si>
  <si>
    <t>Potenziamento dell'accessibilità pedonale alla stazione "Cibali"</t>
  </si>
  <si>
    <t>D61B25000190002</t>
  </si>
  <si>
    <t>Promuovere la mobilità urbana multimodale sostenibile quale parte della transizione verso un'economia a zero emissioni nette di carbonio - Riqualificare e rafforzare i servizi di TPL rafforzando i trasporti urbani sostenibili</t>
  </si>
  <si>
    <t>Stazione metropolitana “Cibali”, Catania</t>
  </si>
  <si>
    <t>Potenziamento dell'accessibilità pedonale alla stazione "Milo"</t>
  </si>
  <si>
    <t>D64D25001760002</t>
  </si>
  <si>
    <t>Stazione Metropolitana denominata “Milo” v.le Fleming - Catania</t>
  </si>
  <si>
    <t>Realizzazione di un percorso dedicato alla mobilità dolce e ciclo-pedonale (compresi i ciclo
parcheggi in corrispondenza delle principali stazioni ferroviarie) di ambito urbano, suburbano che possa collegare la città di Catania con i comuni limitrofi (Misterbianco- Belpasso - Piano tavola).</t>
  </si>
  <si>
    <t>D61C25000030006</t>
  </si>
  <si>
    <t>Tracciato ferroviario ex sede della Ferrovia Circumetnea_x000D_</t>
  </si>
  <si>
    <t>Completamento riqualificazione dell'ex Convento dei padri Crociferi e allestimento di nuovo polo museale cittadino</t>
  </si>
  <si>
    <t>D64H25000070006</t>
  </si>
  <si>
    <t>Rafforzare e rigenerare il patrimonio identitario per lo sviluppo complessivo della FUA di Catania con criteri di sostenibilità, inclusione e innovazione - Rafforzamento dei sistemi di accoglienza turistica (es: valorizzazione di contesti urbani e spazi pubblici per favorire l’attrattività turistica e residenziale) e potenziamento dell’accessibilità e della fruibilità sia fisica che cognitiva di attrattori turistici e culturali secondo logiche di sostenibilità e di innovazione</t>
  </si>
  <si>
    <t>Via Crociferi - Catania</t>
  </si>
  <si>
    <t>Miglioramento dell'accessibilità e fruzione pedonale e ciclabile della via Garibaldi (tratto compreso tra Piazza Duomo e piazza Mazzini) e della Piazza Mazzini e vie limitrofe</t>
  </si>
  <si>
    <t>D63D25000290002</t>
  </si>
  <si>
    <t>Rafforzare e rigenerare il patrimonio identitario per lo sviluppo complessivo della FUA di Catania con criteri di sostenibilità, inclusione e innovazione - Rigenerare gli ambienti urbani, compresi centri storici, attraverso la riqualificazione di luoghi/spazi aperti (es: parchi, giardini di comunità, piazze, spiagge, spazi pubblici e sportivi, creazione aree e attrezzature collettive pubbliche) e attraverso la riqualificazione di edifici pubblici al fine di innalzare la qualità dei servizi offerti alla cittadinanza anche attraverso forme di partecipazione collettiva</t>
  </si>
  <si>
    <t>Via Garibaldi - Catania</t>
  </si>
  <si>
    <t>Completamento riqualificazione Monastero Santa Chiara</t>
  </si>
  <si>
    <t>D64H25000080006</t>
  </si>
  <si>
    <t xml:space="preserve">Rafforzare e rigenerare il patrimonio identitario per lo sviluppo complessivo della FUA di Catania con criteri di sostenibilità, inclusione e innovazione - Riqualificazione, valorizzazione e rivitalizzazione del patrimonio storico, artistico e culturale e di edifici/spazi pubblici, anche in chiave inclusiva, favorendo la partecipazione delle comunità residenti </t>
  </si>
  <si>
    <t>Via Castello Ursino, Catania</t>
  </si>
  <si>
    <t>Realizzazione di strade scolastiche</t>
  </si>
  <si>
    <t>D65E25000060006</t>
  </si>
  <si>
    <t>Va Sassari, Via Siena, Via Guardia della Carvana</t>
  </si>
  <si>
    <t>Riqualificazione in chiave green dell'area compresa tra via Sassari e via Bernini ( Largo Bordighera)</t>
  </si>
  <si>
    <t>D62H25000300006</t>
  </si>
  <si>
    <t>Rafforzare e rigenerare il patrimonio identitario per lo sviluppo
complessivo della FUA di Catania con criteri di sostenibilità, inclusione e
innovazione - Rigenerare gli ambienti urbani, compresi centri storici,
attraverso la riqualificazione di luoghi/ - Ripristinare/creare corridoi
ecologici urbani (es: infrastrutture verdi, creazione di boschi urbani, orti,
viali alberati, parchi pubblici e facciate verdi in edifici pubblici, compresa la
manutenzione straordinaria e la valorizzazione delle infrastrutture verdi
esistenti) minimizzando l’emissione di ozono nel periodo estivo</t>
  </si>
  <si>
    <t>COMUNE DI CATANIA - LARGO BORDIGHERA</t>
  </si>
  <si>
    <t xml:space="preserve">Comune di Acireale </t>
  </si>
  <si>
    <t>Efficientamento Energetico del Palazzo del Turismo</t>
  </si>
  <si>
    <t>C44J25000260006</t>
  </si>
  <si>
    <t>centro storico</t>
  </si>
  <si>
    <t xml:space="preserve">Potenziamento di mezzi ed attrezzature per le emergenze ad Aci </t>
  </si>
  <si>
    <t>C49I25000970002</t>
  </si>
  <si>
    <t>Promuovere l'adattamento ai cambiamenti climatici, la prevenzione dei rischi di catastrofe e la resilienza, prendendo in considerazione approcci ecosistemici - Rinnovo e ammodernamento di infrastrutture, mezzi e attrezzature per la gestione delle emergenze</t>
  </si>
  <si>
    <t>059. Misure di adattamento ai cambiamenti climatici e prevenzione e gestione dei rischi connessi al clima: incendi (comprese le azioni di sensibilizzazione, la protezione civile, i sistemi e le infrastrutture di gestione delle catastrofi e gli approcci basati sugli ecosistemi)</t>
  </si>
  <si>
    <t>Acireale</t>
  </si>
  <si>
    <t>Velocittà- Velostazione Acireale</t>
  </si>
  <si>
    <t>C44F25000200006</t>
  </si>
  <si>
    <t xml:space="preserve">Nodi di interscambio delle Aci </t>
  </si>
  <si>
    <t>C44F25000190006</t>
  </si>
  <si>
    <t xml:space="preserve">Borgo marinaro </t>
  </si>
  <si>
    <t>Riqualificazione Porto Pozzillo e aree limitrofe</t>
  </si>
  <si>
    <t>C42F25000170006</t>
  </si>
  <si>
    <t>Borgo marinaro Pozzillo</t>
  </si>
  <si>
    <t>Riqualificazione del Porto di Capomulini e aree limitrofe</t>
  </si>
  <si>
    <t>C42F25000180006</t>
  </si>
  <si>
    <t>borgo marinaro capomulini</t>
  </si>
  <si>
    <t>Riqualificazione del porto di Santa tecla</t>
  </si>
  <si>
    <t>C42F25000160006</t>
  </si>
  <si>
    <t>borgo marinaro Santa tecla</t>
  </si>
  <si>
    <t>Comune di Aci Catena</t>
  </si>
  <si>
    <t>Lavori di riqualificazione della Villa Comunale "Falcone e Borsellino"</t>
  </si>
  <si>
    <t>H36J22000070006</t>
  </si>
  <si>
    <t>Rafforzare e rigenerare il patrimonio identitario per lo sviluppo complessivo della FUA di Catania con criteri di sostenibilità, inclusione e innovazione - Rigenerare gli ambienti urbani, compresi centri storici, attraverso la riqualificazione di luoghi/   - Ripristinare/creare corridoi ecologici urbani (es: infrastrutture verdi, creazione di boschi urbani, orti, viali alberati, parchi pubblici e facciate verdi in edifici pubblici, compresa la manutenzione straordinaria e la valorizzazione delle infrastrutture verdi esistenti) minimizzando l’emissione di ozono nel periodo estivo</t>
  </si>
  <si>
    <t>Via Candela</t>
  </si>
  <si>
    <t>Fornitura di attrezzatura di Protezione Civile</t>
  </si>
  <si>
    <t>H39125000700006</t>
  </si>
  <si>
    <t>Interventi di TPL con implementazione di percorsi ciclopedonali tra via Gannelli e sistemi infrastrutturali esistenti</t>
  </si>
  <si>
    <t>H31B24000660002</t>
  </si>
  <si>
    <t>Via Gannelli</t>
  </si>
  <si>
    <t>Interventi di TPL con implementazione di percorsi ciclopedonali tra via Nova e sistemi infrastrutturali esistenti</t>
  </si>
  <si>
    <t>H31B24000670002</t>
  </si>
  <si>
    <t>Via Nova</t>
  </si>
  <si>
    <t>Interventi di risparmio energetico nell'Asilo di via Leonardi</t>
  </si>
  <si>
    <t>H34D24003650002</t>
  </si>
  <si>
    <t>Via Leonardi</t>
  </si>
  <si>
    <t>Comune di Aci Sant'Antonio</t>
  </si>
  <si>
    <t>Efficientamento energetico</t>
  </si>
  <si>
    <t>C51D25000080002</t>
  </si>
  <si>
    <t>Adozione di soluzioni tecnologiche per la riduzione dei consumi energetici delle reti di illuminazione pubblica</t>
  </si>
  <si>
    <t>Aci Sant'Antonio</t>
  </si>
  <si>
    <t>Ammodernamento di infrastrutture per la gestione delle emergenze</t>
  </si>
  <si>
    <t>C54H25000200002</t>
  </si>
  <si>
    <t>Interventi di traffc-calming e interventi dedicati alla mobilità dolce e ciclopedonale sul territorio del Comune di Aci Sant'Antonio</t>
  </si>
  <si>
    <t>C57H25000720002</t>
  </si>
  <si>
    <t>083 - Infrastrutture ciclistiche e 084 - Digitalizzazione dei trasporti urbani</t>
  </si>
  <si>
    <t>Interventi di potenziamento e miglioramento del traffico urbano mediante sistemi di monitoraggio ITS sul territorio del Comune di Aci Sant'Antonio</t>
  </si>
  <si>
    <t>C57G25000110002</t>
  </si>
  <si>
    <t>Promuovere la mobilità urbana multimodale sostenibile quale parte della transizione verso un'economia a zero emissioni nette di carbonio - Potenziare la logistica e l’intermodalità</t>
  </si>
  <si>
    <t>Riqualificazione, valorizzazione, rivitalizzazione del vecchi palmento di Via Francesco Pulvirenti, nonché degli spazzi antistanti l'immobile storico ad uso info-point culturale di Via Roma, Nel Comune di Aci Sant'Antonio</t>
  </si>
  <si>
    <t>C54H25000190002</t>
  </si>
  <si>
    <t>Comune di Aci Sant'Antonio (CT)</t>
  </si>
  <si>
    <t>Comune di Aci Bonaccorsi</t>
  </si>
  <si>
    <t>Realizzazione di un impianto fotovoltaico sulla copertura del Centro Polivalente di via Esquerra de Roxsas</t>
  </si>
  <si>
    <t>G15E24000550002</t>
  </si>
  <si>
    <t>via Esquerra de Roxsas, Aci Bonaccorsi (CT)</t>
  </si>
  <si>
    <t>Acquisto di mezzi e attrezzature per finalità di Protezione Civile e gestione della emergenza</t>
  </si>
  <si>
    <t>G14F25000060002</t>
  </si>
  <si>
    <t>061 .Prevenzione e gestione dei rischi naturali non connessi al clima (ad es. terremoti) e dei rischi collegati alle attività umane (ad es. incidenti tecnologici)</t>
  </si>
  <si>
    <t>Comune Aci Bonaccorsi (CT)</t>
  </si>
  <si>
    <t>Interventi per la sicurezza stradale e moderazione del traffico in aree sensibili</t>
  </si>
  <si>
    <t>G19J25000710002</t>
  </si>
  <si>
    <t>084 - Digitalizzazione dei trasporti urbani</t>
  </si>
  <si>
    <t>Riqualificazione e manutenzione della scuola media sita in via Esquerra de Roxsas</t>
  </si>
  <si>
    <t>G17G23000120001</t>
  </si>
  <si>
    <t xml:space="preserve">Adeguamento energetico e ai criteri di edilizia sostenibile e risparmio energetico del Municipio” – Primo stralcio funzionale </t>
  </si>
  <si>
    <t>G13I24000160002</t>
  </si>
  <si>
    <t>Piazza della Regione s.n., Aci Bonaccorsi (CT)</t>
  </si>
  <si>
    <t>Miglioramento, potenziamento e adeguamento del Centro Comunale di Raccolta</t>
  </si>
  <si>
    <t>G18C22003630002</t>
  </si>
  <si>
    <t>Sostenere strategie integrate di riduzione della produzione di rifiuti e potenziare la raccolta, il riuso e il riciclo dei rifiuti in complementarità con gli interventi sull’impiantistica e in linea con la pianificazione regionale per i rifiuti e nel rispetto della relativa condizione abilitante</t>
  </si>
  <si>
    <t>Progetto per le digitalizzazione Archivio Storico</t>
  </si>
  <si>
    <t>G11H25000110002</t>
  </si>
  <si>
    <t xml:space="preserve"> Promuovere lo sviluppo sociale, economico e ambientale integrato e inclusivo, la cultura, il patrimonio naturale, il turismo sostenibile e la sicurezza nelle aree urbane</t>
  </si>
  <si>
    <t xml:space="preserve">016 - Soluzioni TIC, servizi elettronici, applicazioni per l'amministrazione - </t>
  </si>
  <si>
    <t>via Etna, Aci Bonaccorsi (CT)</t>
  </si>
  <si>
    <t>Comune di Valverde</t>
  </si>
  <si>
    <t>Intervento di realizzazione di un anfiteatro comunale.</t>
  </si>
  <si>
    <t>I75B25000100005</t>
  </si>
  <si>
    <t>Riqualificazione del campo sportivo comunale</t>
  </si>
  <si>
    <t xml:space="preserve"> I78E25000050006 </t>
  </si>
  <si>
    <t>Potenziamento delle dotazioni di Protezione Civile.</t>
  </si>
  <si>
    <t>I79B25000160006</t>
  </si>
  <si>
    <t>Comune di Aci Castello</t>
  </si>
  <si>
    <t>Riqualificazione energetica plessi scolastici comunali</t>
  </si>
  <si>
    <t>H24D25001200002</t>
  </si>
  <si>
    <t>Dislocati in diversi plessi scolastici</t>
  </si>
  <si>
    <t>Acquisizione di beni e servizi volti alla gestione degli interventi di protezione civile</t>
  </si>
  <si>
    <t>H29I25000240002</t>
  </si>
  <si>
    <t xml:space="preserve">Dislocati in diverse aree del territorio comunale </t>
  </si>
  <si>
    <t>Comune di Misterbianco</t>
  </si>
  <si>
    <t>Messa in sicurezza con ripristino delle condizioni di fruibilità della porzione nord-est dell'ex stabilimento Monaco</t>
  </si>
  <si>
    <t>G29D25000120002</t>
  </si>
  <si>
    <t xml:space="preserve">via Galliano/via Municipio Misterbianco </t>
  </si>
  <si>
    <t>Progetto di energia rinnovabile per la mensa scolastica dell'I.C.Don Milani</t>
  </si>
  <si>
    <t>G22C25000050002</t>
  </si>
  <si>
    <t xml:space="preserve">044 - Rinnovo di infrastrutture pubbliche al fine dell'efficienza energetica o misure relative all'efficienza energetica per tali infrastrutture, progetti dimostrativi e misure di sostegno
</t>
  </si>
  <si>
    <t xml:space="preserve">via Federico De Roberto Misterbianco </t>
  </si>
  <si>
    <t>Progetto di energia rinnovabile per la mensa scolastica dell'I.C.Pitagora</t>
  </si>
  <si>
    <t>G22C25000060002</t>
  </si>
  <si>
    <t xml:space="preserve">via fretlli Cervi Misterbianco </t>
  </si>
  <si>
    <t>Progetto di energia rinnovabile per la mensa scolastica dell'I.C.Leonardo Sciascia</t>
  </si>
  <si>
    <t>G22C25000070002</t>
  </si>
  <si>
    <t xml:space="preserve">via Puglia Misterbianco </t>
  </si>
  <si>
    <t xml:space="preserve">De-impermeabilizzazione dell'area attigua all'asilo nido Milicia </t>
  </si>
  <si>
    <t>G27H25000470002</t>
  </si>
  <si>
    <t xml:space="preserve">058 - Misure di adattamento ai cambiamenti climatici, prevenzione e gestione dei rischi connessi al clima: inondazioni e frane (comprese le azioni di sensibilizzazione, la protezione civile, i sistemi di gestione delle catastrofi, le infrastrutture e gli approcci basati sugli ecosistemi)      </t>
  </si>
  <si>
    <t>via fratelli Cervi Misterbianco</t>
  </si>
  <si>
    <t>Realizzazione di un percorso dedicato alla mobilità dolce e ciclopedonale di collegamento tra Misterbianco e i Comuni limitrofi</t>
  </si>
  <si>
    <t>G27I25000020002</t>
  </si>
  <si>
    <t>Tracciato ferroviario ex sede della Ferrovia Circumetnea</t>
  </si>
  <si>
    <t>Comune di Belpasso</t>
  </si>
  <si>
    <t>Riqualificazione dell'area esterna al municipio: villa comunale da destinare a museo a cielo libero con annessa area a parcheggio</t>
  </si>
  <si>
    <t>B77D24000090002</t>
  </si>
  <si>
    <t>P.zza Municipio</t>
  </si>
  <si>
    <t>Realizzazione di bike station a supporto della mobilità ciclabile ed intermodale nel territorio comunale</t>
  </si>
  <si>
    <t>B75I24000070005</t>
  </si>
  <si>
    <t>Territorio Comunale</t>
  </si>
  <si>
    <t>Realizzazione di nodo intermodale in località Borrello e dotazione di bus navetta a funzionamento elettrico per il trasporto di cittadini e turisti Localizzazione dell’operazione Quartiere</t>
  </si>
  <si>
    <t>B77B25000030002</t>
  </si>
  <si>
    <t>Quartiere Borrello</t>
  </si>
  <si>
    <t>Comune di Motta Sant'Anastasia</t>
  </si>
  <si>
    <t>Realizzazione di percorsi dedicati alla mobilità dolce e ciclo pedonale nel tratto che collega il campo sportivo comunale con il parco urbano, compresa la realizzazione  di due parcheggi scambiatori.</t>
  </si>
  <si>
    <t>I35I250000900006</t>
  </si>
  <si>
    <t>Via Platania- Via Terre Nere - Via A. Francaviglia - Via Margarone</t>
  </si>
  <si>
    <t>Rigenerazione del centro storico attraverso la riqualificazione e valorizzazione dei luoghi/spazi per favorire lo sviluppo del patrimonio culturale, naturale e turistico</t>
  </si>
  <si>
    <t>I37B25000080006</t>
  </si>
  <si>
    <t>Centro Storico</t>
  </si>
  <si>
    <t>Comune di San Pietro Clarenza</t>
  </si>
  <si>
    <t>Realizzazione del Bosco Urbano e dei viali alberati in centro urbano e vie limitrofe</t>
  </si>
  <si>
    <t>B82H25006130006</t>
  </si>
  <si>
    <t>San Pietro Clarenza</t>
  </si>
  <si>
    <t>Comune di Camporotondo Etneo</t>
  </si>
  <si>
    <t>Lavori di efficientamento energetico dell’edificio di Via Vergine Maria del Comune di Camporotondo Etneo.</t>
  </si>
  <si>
    <t>F34H25000230001</t>
  </si>
  <si>
    <t>Edificio Via Vergine Maria</t>
  </si>
  <si>
    <t>Lavori realizzazione di un nodo intermodale sito in Via Etna a con una pista ciclabile nel Comune di Camporotondo Etneo.</t>
  </si>
  <si>
    <t>F31B25000180002</t>
  </si>
  <si>
    <t>Nodo Intermodale Via Etna</t>
  </si>
  <si>
    <t>Lavori di riqualificazione del polo artigianale e di manutenzione straordinaria adeguamento sismico ed efficientamento energetico del Centro polifunzionale del Comune di Camporotondo Etneo.</t>
  </si>
  <si>
    <t xml:space="preserve"> F32F25000270002</t>
  </si>
  <si>
    <t>Certo polifunzione della Zona Artigianale</t>
  </si>
  <si>
    <t>Progetto di energia rinnovabile per la mensa scolastica dell'I.C.Padre Pio da Pietrelcina</t>
  </si>
  <si>
    <t>G22C25000080002</t>
  </si>
  <si>
    <t>Via Modena, Misterbianco</t>
  </si>
  <si>
    <t>Progetto di energia rinnovabile per l'asilo nido dell'I.C.Don Milani</t>
  </si>
  <si>
    <t>G22C25000090002</t>
  </si>
  <si>
    <t>Via F. De Roberto, Misterbianco</t>
  </si>
  <si>
    <t>Interventi infrastrutturali per il decongestionamento della mobilità in ambito urbano ed extraurbano</t>
  </si>
  <si>
    <t>B87G25000300006</t>
  </si>
  <si>
    <t>Comune di Gravina di Catania</t>
  </si>
  <si>
    <t>Lavori di realizzazione del prolungamento di Vico Angelo Majorana , quale via di fuga e di soccorso, con annessa area di attesa  di protezione civile.</t>
  </si>
  <si>
    <t>G15G25000010005</t>
  </si>
  <si>
    <t xml:space="preserve"> 061 - Prevenzione e gestione dei rischi naturali non connessi al clima (ad es. terremoti) e dei rischi collegati alle attività umane (ad es. incidenti tecnologici), comprese le azioni di sensibilizzazione, la protezione civile e i sistemi di gestione delle catastrofi, le infrastrutture e gli approcci basati sugli ecosistemi</t>
  </si>
  <si>
    <t>Lavori di realizzazione di un nuovo palazzetto dello sport da sorgere in via Milanese</t>
  </si>
  <si>
    <t>G15B21000000001</t>
  </si>
  <si>
    <t>Comune di Sant’Agata li Battiati</t>
  </si>
  <si>
    <t>Lavori di realizzazione di una palestra coperta con sottostante parcheggio a servizio della scuola primaria di largo Perlasca</t>
  </si>
  <si>
    <t>C95E22000480005</t>
  </si>
  <si>
    <t>Interventi per il rafforzamento dei sistemi di accoglienza turistica Riqualificazione, valorizzazione e rivitalizzazione del patrimonio storico, artistico e culturale e di edifici/spazi pubblici, anche in chiave inclusiva</t>
  </si>
  <si>
    <t xml:space="preserve">166 - Protezione, sviluppo e promozione del patrimonio culturale e dei servizi culturali </t>
  </si>
  <si>
    <t>Promozione e riqualificazione della mobilità urbana comunale con particolare riferimento al TPL e alla mobilità dolce</t>
  </si>
  <si>
    <t>C99I25000610006</t>
  </si>
  <si>
    <t>Comune di Tremestieri Etneo</t>
  </si>
  <si>
    <t>Piano Urbano di Mobilità Sostenibile(PUMS) per garantire la mobilità tra il capocentro di Tremestieri Etneo e la frazione Canalicchio e il miglioramento dell’efficienza del trasporto con l’uso di tecnologie digitali di sicurezza stradale in ambito urbano</t>
  </si>
  <si>
    <t>H61J24000790006</t>
  </si>
  <si>
    <t>082 - Materiale rotabile di trasporto urbano pulito -084 - Digitalizzazione dei trasporti urbani -086 - Infrastrutture per combustibili alternativi</t>
  </si>
  <si>
    <t>INTERO TERRITORIO</t>
  </si>
  <si>
    <t>Mitigazione del rischio idrogeologico della parte del nord del territorio comunale mediante la creazione di aree umide per l’espansione naturale delle piene munite di drenaggio green garden e la manutenzione straordinaria dei reticoli idraulici</t>
  </si>
  <si>
    <t>H62B24004720006</t>
  </si>
  <si>
    <t>Promuovere l'adattamento ai cambiamenti climatici, la prevenzione dei rischi di catastrofe e la resilienza, prendendo in considerazione approcci ecosistemici: Interventi per la mitigazione dei rischi connessi al clima</t>
  </si>
  <si>
    <t>0 58 - 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</si>
  <si>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VIA ETNEA- VIA DELLE VIGNE</t>
  </si>
  <si>
    <t>Comune di San Gregorio di Catania</t>
  </si>
  <si>
    <t>Lavori di messa in sicurezza del costone lavico adiacente l’asilo nido comunale “Sergio Neri”, sito in via Cristoforo Colombo – San Gregorio di Catania</t>
  </si>
  <si>
    <t>J69I25000660002</t>
  </si>
  <si>
    <t>058 - 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</si>
  <si>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 xml:space="preserve">Via Cristoforo Colombo </t>
  </si>
  <si>
    <t>Efficientamento energetico dell’immobile comunale sito in via Bellini, adibito a uffici comunali e sede della COC</t>
  </si>
  <si>
    <t>J64J25000290002</t>
  </si>
  <si>
    <t>044 - Rinnovo di infrastrutture pubbliche al fine dell'efficienza energetica o misure relative
all'efficienza energetica per tali infrastrutture, progetti dimostrativi e misure di sostegno</t>
  </si>
  <si>
    <t>Via Bellini N.7</t>
  </si>
  <si>
    <t xml:space="preserve">Intervento di potenziamento del servizio di trasporto urbano sul territorio di San Gregorio di Catania. </t>
  </si>
  <si>
    <t>J64D25001740002</t>
  </si>
  <si>
    <t>084 - Digitalizzazione dei trasporti urbani
086 - Infrastrutture per combustibili alternativi</t>
  </si>
  <si>
    <t xml:space="preserve">territorio comunale </t>
  </si>
  <si>
    <t>Intervento di riqualificazione funzionale del campo di gioco dell’impianto sportivo comunale di via Bellini – San Gregorio di Catania;</t>
  </si>
  <si>
    <t>J62H25000330002</t>
  </si>
  <si>
    <t>Comune di San Giovanni la Punta</t>
  </si>
  <si>
    <t>Relamping della pubblica illuminazione di Piazza Italia e Piazza Scammacca</t>
  </si>
  <si>
    <t>I52H25000230006</t>
  </si>
  <si>
    <t>Digitalizzazione archivi cartacei comunali per la creazione dei fascicoli digitali delle opere pubbliche e private mediante applicativo specifico</t>
  </si>
  <si>
    <t>I51F25000560006</t>
  </si>
  <si>
    <t xml:space="preserve">016 - Soluzioni TIC, servizi elettronici, applicazioni per l'amministrazione </t>
  </si>
  <si>
    <t xml:space="preserve">Ristrutturazzione mediante demolizione e ricostruzione dei locali comunali da adibire a centro sociale per anziani nell’edificio acquisito per pubblica utilità in Via Siracusa. </t>
  </si>
  <si>
    <t>I58H2500090006</t>
  </si>
  <si>
    <t xml:space="preserve">Promuovere lo sviluppo sociale, economico e ambientale integrato e inclusivo, la cultura, il patrimonio naturale, il turismo sostenibile e la sicurezza nelle aree Urbane </t>
  </si>
  <si>
    <t>143 - Misure volte a promuovere l'equilibrio tra vita professionale e vita privata, anche attraverso l'accesso all'assistenza all'infanzia e alle persone non autosufficienti</t>
  </si>
  <si>
    <t>Riqualificazione e valorizzazione del patrimonio storico, artistico e culturale al fine di promuovere la conoscenza delle origini del territorio. Il percorso di Via Roma</t>
  </si>
  <si>
    <t>I57H25000580006</t>
  </si>
  <si>
    <t>Promuovere lo sviluppo sociale, economico e
ambientale integrato e inclusivo, la cultura, il patrimonio
naturale, il turismo sostenibile e la sicurezza nelle aree
urbane</t>
  </si>
  <si>
    <t>Realizzazione di una infrastruttura integrata a verde nello slargo denominato Piazza Recupero a tasso di emissione zero</t>
  </si>
  <si>
    <t>I55E25000100006</t>
  </si>
  <si>
    <t>Comune di Mascalucia</t>
  </si>
  <si>
    <t xml:space="preserve">Messa in sicurezza sub ambiti del territorio dal rischio idraulico con soluzioni prototipali di sensoristica di allarme nella zona nord </t>
  </si>
  <si>
    <t>J67H25000670002</t>
  </si>
  <si>
    <t xml:space="preserve">Potenziamento sistema caditoie su strade comunali e sistemi  disperdenti  per prevenire allagamenti e danni alla popolazione </t>
  </si>
  <si>
    <t>J67H25000660002</t>
  </si>
  <si>
    <t>Costituzione di rete sub-metropolitana di percorsi ciclabili nella direttrice est-ovest</t>
  </si>
  <si>
    <t>J63D25000100002</t>
  </si>
  <si>
    <t>Sistema di attivazione a scala locale di prevenzione rischio eventi estremi idrogeologici con ricorso a soluzioni I.A. a tutela della popolazione</t>
  </si>
  <si>
    <t>J63H25000010002</t>
  </si>
  <si>
    <t>Contributo di Mascalucia sulle utenze comunali (scuole) per la qualità dei sistemi di ottimizzazione al risparmio e riciclo dei rifiuti prodotti incluso le mense</t>
  </si>
  <si>
    <t>J69I25000730002</t>
  </si>
  <si>
    <t>Costituzione corridoio ecologico periurbano in connessione tra parchi urbani (Trinità Manenti, Monte Ceraulo, ex PIME, Madonna della Sciara) con recupero trazzere e vicinali abbandonate da restituire a percorsi outdoor ciclopedonali in connessione con analoghe extracomunali</t>
  </si>
  <si>
    <t>J63D25000110002</t>
  </si>
  <si>
    <t>Rigenerazione urbana del percorso di via Etnea attraverso la connessione delle piazze Da Vinci – Umberto e Chiesa Madre per un recupero dell’identità mascalucese e promozione turistica delle peculiarità del patrimonio civile e religioso sud etneo di pertinenza</t>
  </si>
  <si>
    <t>J63D24000210002</t>
  </si>
  <si>
    <t xml:space="preserve">165 - Protezione, sviluppo e promozione dei beni turistici pubblici e dei servizi turistici </t>
  </si>
  <si>
    <t>Potenziamento a fini sportivo-ricreativi e spettacoli all’aperto del Campo sportivo Turi Gugliemino in Massannunziata</t>
  </si>
  <si>
    <t>J64J24001030002</t>
  </si>
  <si>
    <t>Comune di Viagrande</t>
  </si>
  <si>
    <t>Intervento di efficientamento energetico rete di illuminazione pubblica</t>
  </si>
  <si>
    <t>J84H25000280005</t>
  </si>
  <si>
    <t>Territorio comunale</t>
  </si>
  <si>
    <t>Comune di Trecastagni  (con Pedara)</t>
  </si>
  <si>
    <t>Ammodernamento parco auto emergenza</t>
  </si>
  <si>
    <t>G39I25000720002</t>
  </si>
  <si>
    <t>Comune di Trecastagni (con Pedara)</t>
  </si>
  <si>
    <t>Comuni di Nicolosi  (con  Pedara – Trecastagni- Viagrande)</t>
  </si>
  <si>
    <t>Progettazione e realizzazione pista ciclabile tra i comuni di Nicolosi, Pedara, Trecastagni e Viagrande, e realizzazione nodo scambiatore
presso la zona “Ai Pini” del comune Di Nicolosi</t>
  </si>
  <si>
    <t>J41B24000450001</t>
  </si>
  <si>
    <t>Comune di Pedara</t>
  </si>
  <si>
    <t>Riqualificazione urbana con la
sistemazione dell'area tra via rimembranza e via cascino 1° stralcio del comune di Pedara</t>
  </si>
  <si>
    <t>D75I25000140006</t>
  </si>
  <si>
    <t xml:space="preserve">Promuovere lo sviluppo sociale, economico e ambientale integrato e inclusivo, la cultura, il patrimonio naturale, il turismo sostenibile e la sicurezza nelle aree urbane. </t>
  </si>
  <si>
    <t>Comune di Trecastagni</t>
  </si>
  <si>
    <t>Progetto di restauro, valorizzazione e cambio di destinazione d'uso del palazzo del Principe Di Giovanni da destinare a centro culturale-polifunzionale - valorizzazione dell'arte contemporanea - Secondo stralcio funzionale</t>
  </si>
  <si>
    <t>G59D25000210006</t>
  </si>
  <si>
    <t>Intervento di rigenerazione urbana di aree e spazi pubblici con realizzazione di Cine Teatro Comunale</t>
  </si>
  <si>
    <t>J88C25000250005</t>
  </si>
  <si>
    <t xml:space="preserve">via Garibaldi civ. 211 </t>
  </si>
  <si>
    <t>Progetto di ristrutturazione e completamento degli impianti sportivi di tennis comunali in contrada Carlina</t>
  </si>
  <si>
    <t>G58E22000300006</t>
  </si>
  <si>
    <t>Interventi Acesi di mobilità dolce</t>
  </si>
  <si>
    <t>C49J25000600006</t>
  </si>
  <si>
    <t>patrimonio naturale, il turismo sostenibile e la sicurezza nelle aree urbane</t>
  </si>
  <si>
    <t>Acireale centro e periferia</t>
  </si>
  <si>
    <t>Efficientamento energetico Macc</t>
  </si>
  <si>
    <t>B24H25000370002</t>
  </si>
  <si>
    <t>Museo Arte moderna e contemporanea. Riduzione consumo  di energia primaria 
(di cui: abitazioni, edifici pubblici, 
imprese, altro)</t>
  </si>
  <si>
    <t>RSO 2.1</t>
  </si>
  <si>
    <t>0 44 - Rinnovo di infrastrutture pubbliche al fine dell'efficienza energetica o misure
relative all'efficienza energetica per tali infrastrutture, progetti dimostrativi e misure di sostegno</t>
  </si>
  <si>
    <t xml:space="preserve">Efficientamento Energetico Quartiere Acquanuova </t>
  </si>
  <si>
    <t>H12E25000160001</t>
  </si>
  <si>
    <t xml:space="preserve">Efficientamento illuminazione pubblica.  Adozione di soluzioni tecnologiche per la riduzione dei consumi energetici delle reti di illuminazione pubblica </t>
  </si>
  <si>
    <t>Comune di Mazzarrone</t>
  </si>
  <si>
    <t xml:space="preserve">Realizzazione SP/150 - 38 </t>
  </si>
  <si>
    <t>D21B25000250008</t>
  </si>
  <si>
    <t>Realizzazione Strada esterna di collegamento. RCR 55 -
Numero annuale di utenti di strade
recentemente costruite,
ricostruite, ristrutturate o
modernizzate
Risparmio di tempo dovuto al
miglioramento dell’infrastruttura
stradale</t>
  </si>
  <si>
    <t>RSO 3.2</t>
  </si>
  <si>
    <t>Comune di Vizzini</t>
  </si>
  <si>
    <t>Potenziamento sicurezza Viabilità Zona Nord est</t>
  </si>
  <si>
    <t>B897H25001210002</t>
  </si>
  <si>
    <t>Rigenerazione piazza Carmine, via asilo infantile, Via Reburdone, Via A. Meli, scala Santissima del Monte</t>
  </si>
  <si>
    <t>B29J25000790002</t>
  </si>
  <si>
    <t>Strade del centro urbano.  RCR 55 -
Numero annuale di utenti di strade
recentemente costruite,
ricostruite, ristrutturate o
modernizzate
Risparmio di tempo dovuto al
miglioramento dell’infrastruttura
stradale</t>
  </si>
  <si>
    <t>04/17/2028</t>
  </si>
  <si>
    <t>Comune di S. Michele di Ganzarria</t>
  </si>
  <si>
    <t>Viabilità</t>
  </si>
  <si>
    <t>PROV0000055808 </t>
  </si>
  <si>
    <t>Strada di Collegamento Via Lambertino.  RCR 55 -
Numero annuale di utenti di strade
recentemente costruite,
ricostruite, ristrutturate o
modernizzate
Risparmio di tempo dovuto al
miglioramento dell’infrastruttura
stradale</t>
  </si>
  <si>
    <t xml:space="preserve">Manutenzione straordinaria Strade del Centro abitato </t>
  </si>
  <si>
    <t>B97H25001260002</t>
  </si>
  <si>
    <t>Incremento degli standard di sicurezza e della funzionalità delle rete stradale</t>
  </si>
  <si>
    <t>Centro Abitato Strade Tipologia "F"</t>
  </si>
  <si>
    <t>Strada pietra nera Impiso Puitta</t>
  </si>
  <si>
    <t>E97H25000490002</t>
  </si>
  <si>
    <t xml:space="preserve">Strada esterna di collegamento. Riduzione del tempo medio di percorrenza su tratte stradali interessate da interventi </t>
  </si>
  <si>
    <t>Ingresso San Cono Nord</t>
  </si>
  <si>
    <t>H49J25000580006</t>
  </si>
  <si>
    <t xml:space="preserve">Strada esterna di collegamento al centro urbano. Riduzione del tempo medio di percorrenza su tratte stradali interessate da interventi </t>
  </si>
  <si>
    <t>Incremento sicurezza e funzionalità della rete stradale via colombo, via vespucci e via euclide</t>
  </si>
  <si>
    <t>B25F25000200002</t>
  </si>
  <si>
    <t>Sviluppo forme di mobilità alternative</t>
  </si>
  <si>
    <t>B21B25000260002</t>
  </si>
  <si>
    <t>Piazzale stazione caltagirone intermodalita treno bici. Stazioni e fermate ferroviarie nuove o modernizzate</t>
  </si>
  <si>
    <t>Dipartimento della Protezione civile</t>
  </si>
  <si>
    <t>Centro Protezione Civile</t>
  </si>
  <si>
    <t xml:space="preserve">Centro Protezione Civile. incremento della capacità operativa dei sistemi locali di protezione civile. </t>
  </si>
  <si>
    <t>RSO 5.2</t>
  </si>
  <si>
    <t>058 - 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</si>
  <si>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Dipartimento delle autonomie locali</t>
  </si>
  <si>
    <t>Centro di raccolta e Riciclo scarti di lavorazione</t>
  </si>
  <si>
    <t>Centro di raccolta e Riciclo scarti di lavorazione. RCR103 Rifiuti oggetto di raccolta differenziata</t>
  </si>
  <si>
    <t>067 - Gestione dei rifiuti domestici: misure di prevenzione, minimizzazione,
smistamento, riutilizzo e riciclaggio</t>
  </si>
  <si>
    <t>Messa in sicurezza Ponte S. Francesco e sottopasso pedonale della Circonvallazione di Ponente</t>
  </si>
  <si>
    <t>Intervento per la messa in sicurezza tramite manutenzione straordinaria
del Ponte San Francesco e del sottopasso pedonale della
circonvallazione di ponente in prossimità del parcheggio San Giovanni.
Peso (%) della popolazione attiva, soggetti di età tra 15 e 64 anni, sul totale della popolazione dell’area interna</t>
  </si>
  <si>
    <t>0 58 - 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</si>
  <si>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 xml:space="preserve"> Sistemazione idraulica del Ponte Barbadoro </t>
  </si>
  <si>
    <t>Intervento per la messa in sicurezza tramite lavori di consolidamento e sistemazione idraulica del Ponte Barbadoro sito lungo la strada Madonna della Via - Celso.Peso (%) della popolazione attiva, soggetti di età tra 15 e 64 anni, sul totale della popolazione dell’area interna</t>
  </si>
  <si>
    <t>Museo Civico</t>
  </si>
  <si>
    <t xml:space="preserve"> Interventi per il rafforzamento di accoglienza turistica. ISR03 - Popolazione attiva delle aree oggetto di intervento</t>
  </si>
  <si>
    <t>Piazza Carlo Maria Carafa</t>
  </si>
  <si>
    <t>Riqualificazione Villa Comunale e spazi pubblici adiacenti</t>
  </si>
  <si>
    <t>Interventi per  la riqualificazione e il potenziamento di spazi o strutture pubblici a servizio del tessuto produttivo locale. ISR03 - Popolazione attiva delle aree oggetto di intervento</t>
  </si>
  <si>
    <t>Via Federico  II di Svevia e Largo Martiri di  Nassyria</t>
  </si>
  <si>
    <t>Riqualificazione Ex Scuola Piazza Gramsci</t>
  </si>
  <si>
    <t>ISR03 - Popolazione attiva delle aree oggetto di intervento</t>
  </si>
  <si>
    <t>Valorizzazione Lago Drillo</t>
  </si>
  <si>
    <t>Manutenzione straordinaria del tratto iniziale di via del Re</t>
  </si>
  <si>
    <t>Manutenzione straordinaria del tratto iniziale di via del Re nel tratto
prospiciente la via sfere interessato da fenomeni di dissesto. ISR03 - Popolazione attiva delle aree oggetto di intervento</t>
  </si>
  <si>
    <t>Rigenerazione Piazza Marcinò e via verdumai</t>
  </si>
  <si>
    <t>Riqualificazone parcheggio in aree verdi ISR03 - Popolazione attiva delle aree oggetto di intervento</t>
  </si>
  <si>
    <t>Riqualificazione Area Artigianale</t>
  </si>
  <si>
    <t>Riqualificazione Area Artigianale. ISR03 - Popolazione attiva delle aree oggetto di intervento</t>
  </si>
  <si>
    <t>Valorizzazione Borgo S. Lucia</t>
  </si>
  <si>
    <t>Valorizzazione Borgo S. Lucia. ISR03 – Popolazione attiva delle aree oggetto d’intervento</t>
  </si>
  <si>
    <t>Sistemazione Ambientale Grotte di Carratabia</t>
  </si>
  <si>
    <t>Sistemazione Ambientale Grotte di Carratabia ISR03 – Popolazione attiva delle aree oggetto d’intervento</t>
  </si>
  <si>
    <t>UNIONE</t>
  </si>
  <si>
    <t>Digitalizzazione PA Locale</t>
  </si>
  <si>
    <t xml:space="preserve">E92125000020002 
</t>
  </si>
  <si>
    <t>Digitalizzazione PA Locale. Digitalizzazione dei processi e dei procedimenti. ISR03 - Popolazione attiva delle aree oggetto di intervento</t>
  </si>
  <si>
    <t>016 - Soluzioni TIC, servizi elettronici, applicazioni per l'amministrazione
036 - TIC: altri tipi di infrastrutture TIC (compresi risorse/impianti informatici di grandi
dimensioni, centri di dati, sensori e altri dispositivi wireless)</t>
  </si>
  <si>
    <t>Sostegno alla strategia</t>
  </si>
  <si>
    <t>Sviluppo Territoriale. ISR03 - Popolazione attiva delle aree oggetto di intervento</t>
  </si>
  <si>
    <t>Rafforzamento alla capacità amministrativa</t>
  </si>
  <si>
    <t>Rafforzamento della governance dell'Area. ISR03 - Popolazione attiva delle aree oggetto di intervento</t>
  </si>
  <si>
    <t>Comune di Casalvecchio Siculo</t>
  </si>
  <si>
    <t>Lavori di ammodernamento della rete idrica nelle frazioni Rimiti e Misistano del Comune di Casalvecchio Siculo</t>
  </si>
  <si>
    <t>F48B24000280009</t>
  </si>
  <si>
    <t>L'interevnto prevede l ammodernamento della rete idrica nelle frazioni Rimiti e Misitano prevede l efficientamento della condotta di distribuzione principale con ampliamento della stessa alle aree limitrofe urbanizzate, riducendo le ingenti perdite con conseguente</t>
  </si>
  <si>
    <t>FESR 2021-2028</t>
  </si>
  <si>
    <t>5.2.1.9 - Interventi di miglioramento del Servizio Idrico Integrato in tutti i segmenti
della filiera</t>
  </si>
  <si>
    <t>Casalvecchio Siculo</t>
  </si>
  <si>
    <t>Comune di Alì</t>
  </si>
  <si>
    <t>Piano di Ri-Generazione dell’ecosistema del Comune di Alì.</t>
  </si>
  <si>
    <t>E38D23000140001</t>
  </si>
  <si>
    <t>Il progetto si pone come primario obbiettivo l’innalzamento dello standard qualitativo dello scenario urbano attuale, attraverso tutta una serie di accorgimenti che possano far sì che l’area non appaia semplicemente attraente, ma provvista di caratterizzazione, e vivacità tale da risultare uno stimolo alla ricettività turistica e ai rapporti di socializzazione, valorizzando al contempo delle aree ad alta valenza
storico-culturale.</t>
  </si>
  <si>
    <t>FESR 2021-2029</t>
  </si>
  <si>
    <t>5.2.1.15 – Interventi per: i) il rafforzamento dei sistemi di accoglienza turistica (es: valorizzazione di contesti e spazi…..…...</t>
  </si>
  <si>
    <t>Alì</t>
  </si>
  <si>
    <t>Comune di Nizza di Sicilia</t>
  </si>
  <si>
    <t>Riqualificazione quartiere dei pescatori</t>
  </si>
  <si>
    <t>G87C25000000002</t>
  </si>
  <si>
    <t>Lavori di manutenzione straordinaria rifacimento della pavimentazione, dei sottoservizi e della segnaletica orizzontale e verticale</t>
  </si>
  <si>
    <t>FESR 2021-2030</t>
  </si>
  <si>
    <t>Nizza di Sicilia</t>
  </si>
  <si>
    <t>Recupero del seicentesco frantoio da destinarsi a museo della civiltà contadina</t>
  </si>
  <si>
    <t>F48C18000190002</t>
  </si>
  <si>
    <t>L’intervento propone il recupero del seicentesco
edificio denominato “Frantoio dell’ebreo” con destinazione finale a museo della civiltà contadina</t>
  </si>
  <si>
    <t>FESR 2021-2031</t>
  </si>
  <si>
    <t>5.2.1.16 – Interventi per la salvaguardia, valorizzazione e rivitalizzazione del patrimonio storico, artistico e culturale e di
edifici/spazi pubblici, anche in chiave</t>
  </si>
  <si>
    <t>Comune di Fiumedinisi</t>
  </si>
  <si>
    <t xml:space="preserve">Recupero della vecchia mulattiera che conduce alle antiche miniere San Carlo e 
realizzazione del museo minerario nel Palazzo della Zecca di Fiumedinisi. </t>
  </si>
  <si>
    <t>F47B24000500006</t>
  </si>
  <si>
    <t xml:space="preserve">Recupero e riqualificazione di una mulattiera comunale che conduce alle antiche Miniere San Carlo, restauro di porzioni del Palazzo della Zecca e realizzazione al suo interno di un museo minerario 
</t>
  </si>
  <si>
    <t>FESR 2021-2032</t>
  </si>
  <si>
    <t>Fiumedinisi</t>
  </si>
  <si>
    <t>Comune di Furci Siculo</t>
  </si>
  <si>
    <t xml:space="preserve">Ristrutturazione ed efficientamento energetico per la riduzione dei 
consumi di energia nell’edificio comunale a carattere sociale, denominato “centro diurno”, sito in via spinelli nel comune di Furci  Siculo, sede del Museo del Mare </t>
  </si>
  <si>
    <t>C14D25001770002</t>
  </si>
  <si>
    <t>L'intervento riguarda la ristrutturazione dell’edificio 
denominato Centro Diurno, struttura in cui ha sede il Museo del Mare, la biblioteca, l’ufficio comunale dei servizi sociali, sede della banda musicale città di Furci, oltre che sede di varie  associazioni del territorio, tra cui la Pro Loco</t>
  </si>
  <si>
    <t>01.03.2026</t>
  </si>
  <si>
    <t>10.01.2028</t>
  </si>
  <si>
    <t>FESR 2021-2033</t>
  </si>
  <si>
    <t>Furci Siculo</t>
  </si>
  <si>
    <t>Comune di Limina</t>
  </si>
  <si>
    <t>Riqualificazione del Cimitero Monumentale comunale attraverso la valorizzazione
delle aree comuni</t>
  </si>
  <si>
    <t>G57B25000080002</t>
  </si>
  <si>
    <t>In particolare, l’obiettivo dell’Amministrazione locale è quello di mettere in evidenza le bellezze e l’importanza delle Cappelle funerarie appartenenti alle locali Società di Mutuo Soccorso Agricola e Operaia all’interno del Cimitero Monumentale e si impegna organizzare attività per celebrare e promuovere gli aspetti storici e culturali</t>
  </si>
  <si>
    <t>FESR 2021-2034</t>
  </si>
  <si>
    <t>Limina</t>
  </si>
  <si>
    <t>Comune di Forza d'Agrò</t>
  </si>
  <si>
    <t>Progetto di riqualificazione urbana di Villa Belvedere "Giovanni Falcone"</t>
  </si>
  <si>
    <t>I77H21002110006</t>
  </si>
  <si>
    <t>L’intervento ha come obiettivo generale la valorizzazione e rigenerazione urbana della Villa Belvedere “Giovanni Falcone” di Forza D’Agrò, uno spazio pubblico di rilevante valore paesaggistico e culturale, attualmente in condizioni di degrado. L’intento è restituirlo alla piena fruizione della collettività attraverso un’opera di manutenzione straordinaria e ammodernamento.</t>
  </si>
  <si>
    <t>31/12/202</t>
  </si>
  <si>
    <t>FESR 2021-2035</t>
  </si>
  <si>
    <t>5.2.1.18 – Interventi per: i) la riqualificazione e il potenziamento di spazi o strutture pubblici a servizio del tessuto produttivo locale; ii) la qualificazione,….........</t>
  </si>
  <si>
    <t>Forza d'Agrò</t>
  </si>
  <si>
    <t xml:space="preserve">Comune di Mandanici </t>
  </si>
  <si>
    <t xml:space="preserve">Lavori di rigenerazione urbana del centro storico di Mandanici in corrispondenza 
di Piazza Dante con eliminazione del degrado urbano </t>
  </si>
  <si>
    <t xml:space="preserve">C13I22000000007 </t>
  </si>
  <si>
    <t xml:space="preserve">Progetto che mira a migliorare la qualità della vita della comunità di Mandanici ed in particolare, alla riqualificazione e rigenerazione urbana di un’area centrale del paese denominata piazza Dante. </t>
  </si>
  <si>
    <t>FESR 2021-2036</t>
  </si>
  <si>
    <t>Mandanici</t>
  </si>
  <si>
    <t>Comune di Mandanici</t>
  </si>
  <si>
    <t xml:space="preserve">Comune di Pagliara </t>
  </si>
  <si>
    <t xml:space="preserve">Lavori di miglioramento della qualità del decoro urbano, del tessuto sociale e 
ambientale, mediante la riqualificazione della piazza Falcone e Borsellino sita su via dei Mille della frazione Rocchenere quali spazi pubblici di aggregazione del Comune di Pagliara.  </t>
  </si>
  <si>
    <t xml:space="preserve"> B34H25000320002 </t>
  </si>
  <si>
    <t>Il progetto  ha lo scopo di ridare alla cittadinanza una spazio fruibile a famiglie e bambini. La piazza, confine con un plesso di case popolari e con un centro sportiv</t>
  </si>
  <si>
    <t>FESR 2021-2037</t>
  </si>
  <si>
    <t>Pagliara</t>
  </si>
  <si>
    <t>Comune di Pagliara</t>
  </si>
  <si>
    <t>Comune di Roccalumera</t>
  </si>
  <si>
    <t>Riqualificazione delle piazza “S.M. del Carmelo” nel Comune di Roccalumera (ME)</t>
  </si>
  <si>
    <t>I12F23000680002</t>
  </si>
  <si>
    <t>Il progetto prevedere un ripristino totale di tutti gli elementi architettonici e di arredo urbano presenti nell’area e il miglioramento dell’accessibilità. Alla luce di ciò l’intervento si pone come obiettivo la riqualificazione complessiva dell’area attraverso la sostituzione della pavimentazione, la riorganizzazione delle aree a verde</t>
  </si>
  <si>
    <t>FESR 2021-2038</t>
  </si>
  <si>
    <t>Roccalumera</t>
  </si>
  <si>
    <t xml:space="preserve">Comune di Sant’Alessio Siculo </t>
  </si>
  <si>
    <t xml:space="preserve">Progetto di riqualificazione mediante interventi puntuali per il potenziamento e 
ridefinizione del lungomare </t>
  </si>
  <si>
    <t>B53D25000200006</t>
  </si>
  <si>
    <t>Interventi di riqualificazione ambientale per una migliore fruizione del territorio</t>
  </si>
  <si>
    <t>30/01/206</t>
  </si>
  <si>
    <t>FESR 2021-2039</t>
  </si>
  <si>
    <t>Sant'Alessio Siculo</t>
  </si>
  <si>
    <t>Comune di Sant'Alessio Siculo</t>
  </si>
  <si>
    <t>Comune di Savoca</t>
  </si>
  <si>
    <t>Interventi di riqualificazione del museo comunale e dell’auditorium
comunale</t>
  </si>
  <si>
    <t>J42F24000350009</t>
  </si>
  <si>
    <t>il progetto di riqualificazione e valorizzazione del Museo – Auditorium di Savoca si propone di migliorare adeguare funzionalmente un importante polo culturale, integrando interventi di restauro conservativo e di rifunzionalizzazione degli spazi per finalità culturali, sociali e ambient</t>
  </si>
  <si>
    <t>FESR 2021-2040</t>
  </si>
  <si>
    <t>Savoca</t>
  </si>
  <si>
    <t>Comune di santa Teresa di Riva</t>
  </si>
  <si>
    <t>Assistenza tecnica per le strategie territoriali</t>
  </si>
  <si>
    <t>F91C25000020006</t>
  </si>
  <si>
    <t xml:space="preserve">Acquisizione di expertise per la realizzazione del Laboratorio di progettazione partecipata per l’attuazione della Strategia 
Territoriale.  </t>
  </si>
  <si>
    <t>FESR 2021-2041</t>
  </si>
  <si>
    <t>5.2.1.19 – Sostegno alla preparazione delle Strategie</t>
  </si>
  <si>
    <t>Santa Teresa di Riva</t>
  </si>
  <si>
    <t>Comune di Santa Teresa di Riva</t>
  </si>
  <si>
    <t xml:space="preserve">Comune di Santa Teresa di Riva </t>
  </si>
  <si>
    <t xml:space="preserve">Azioni di capacitazione  amministrativa  </t>
  </si>
  <si>
    <t>F94F25000510006</t>
  </si>
  <si>
    <t xml:space="preserve">Selezionare alcune expertise che siano in grado di attivare azioni di  capacitazione e assistenza tecnica, </t>
  </si>
  <si>
    <t xml:space="preserve">05.06.2025 </t>
  </si>
  <si>
    <t xml:space="preserve">30.12.229 </t>
  </si>
  <si>
    <t>5.2.2 – Rafforzamento della capacità amministrativa delle Autorità 
Territoriali con particolare riferimento alle competenze specialistiche, ecc., in linea con quanto indicato dal PRigA,</t>
  </si>
  <si>
    <t>Dipartimento regionale
per la pianificazione
strategica</t>
  </si>
  <si>
    <t>ASP Messina</t>
  </si>
  <si>
    <t>Progetto di sostegno al sistema sanitario riabilitativo dell'area interna Santa Teresa Di Riva Delle Valle Joniche</t>
  </si>
  <si>
    <t>J99I25000480002</t>
  </si>
  <si>
    <t>Potenziamento centro di riabilitazione per migliorare l'assistenza riabiliytativa nel territorio dell'Area Interna Santa Teresa di Riva delle valli Joniche</t>
  </si>
  <si>
    <t>4.5.1 - Favorire la riorganizzazione e qualificazione dei servizi sanitari territoriali e
per il long term care al fine di ridurre le diseguaglianze nell’accesso e i divari nel
territorio</t>
  </si>
  <si>
    <t>I Comuni aderenti all'Area Interna Santa Teresa di Riva delle Valli Joniche</t>
  </si>
  <si>
    <t>128/129/130/131</t>
  </si>
  <si>
    <t>Lavori di rifunzionalizzazione ed ammodernamento palazzo municipale</t>
  </si>
  <si>
    <t>B34C17000500001</t>
  </si>
  <si>
    <t>“Lavori di rifunzionalizzazione ed mmodernamento palazzo municipale”,  prevede l’efficientamento energetico dell’immobile</t>
  </si>
  <si>
    <t xml:space="preserve">2.1.1 – Interventi finalizzati all’eco-efficientamento e alla riduzione dei
consumi di energia primaria negli edifici e nelle strutture pubbliche -  </t>
  </si>
  <si>
    <t>Messina</t>
  </si>
  <si>
    <t>044 - Rinnovo di infrastrutture pubbliche al fine dell'efficienza energetica o misure relative all'efficienza
energetica per tali infrastrutture, progetti dimostrativi e misure di sostegno</t>
  </si>
  <si>
    <t xml:space="preserve">Sant’Alessio Siculo </t>
  </si>
  <si>
    <t>Ammodernamento ed eficientamento dell'impianto di illuminazione della via 
Lungomare</t>
  </si>
  <si>
    <t>B52E25022470006</t>
  </si>
  <si>
    <t xml:space="preserve"> L’intervento riguarda l’ammodernamento e l’efficientamento 
energetico dell’impianto di pubblica illuminazione lungo la Via Lungomare nel Comune di Sant’Alessio Siculo (ME). </t>
  </si>
  <si>
    <t>2.1.3 – Adozione di soluzioni tecnologiche per la riduzione dei consumi energetici delle reti di illuminazione pubblica</t>
  </si>
  <si>
    <t xml:space="preserve">Comune di Alì   </t>
  </si>
  <si>
    <t>Lavori di manutenzione straordinaria della strada comunale di collegamento del quartiere San Zaccaria con la Strada Provinciale SP28.</t>
  </si>
  <si>
    <t>E39J25002470002</t>
  </si>
  <si>
    <t>3.2.3 - Incremento degli standard di sicurezza e della funzionalità della rete stradale</t>
  </si>
  <si>
    <t>Comune di Al'</t>
  </si>
  <si>
    <t>Comune diAntillo</t>
  </si>
  <si>
    <t xml:space="preserve">Strada Antillo, Castagna, Fondachelli, Fantina e completamento esistente per la realizzazione via di fuga </t>
  </si>
  <si>
    <t xml:space="preserve">G52C20000020001 </t>
  </si>
  <si>
    <t xml:space="preserve"> Gli interventi proposti con la presente progettazione esecutiva, aventi l’obiettivo di mettere in sicurezza l’infrastruttura viaria ovvero ridurre le  problematiche di natura viaria, geomorfologica ed idrologica per un suo uso consono anche quale via di fuga dell’abitato,
</t>
  </si>
  <si>
    <t xml:space="preserve"> 30/01/2026  </t>
  </si>
  <si>
    <t>Antillo</t>
  </si>
  <si>
    <t>94 - Altre strade ricostruite o ammodernate (autostrade, strade nazionali, regionali o locali)</t>
  </si>
  <si>
    <t>Comune di Antillo</t>
  </si>
  <si>
    <t>Lavori di manutenzione straordinaria del piano viabile e relative pertinenza della strada provinciale agricola Fiumedinisi-Pedaria- Santissima - Lotto 1</t>
  </si>
  <si>
    <t>F43D24001710006</t>
  </si>
  <si>
    <t>lavori di manutenzione straordinaria da effettuare lungo un tratto di strada di collegamento tra il centro abitato di Fiumedinisi in direzione monte, verso le contrade Pedaria e Santissima.</t>
  </si>
  <si>
    <t>95 - Altre strade ricostruite o ammodernate (autostrade, strade nazionali, regionali o locali)</t>
  </si>
  <si>
    <t>Comune di Forza d’Agrò</t>
  </si>
  <si>
    <t>Riqualificazione e messa in sicurezza della strada Alcide de Gasperi nel centro
abitato del Comune di Forza d'Agrò - STRALCIO</t>
  </si>
  <si>
    <t>I79D23000080001</t>
  </si>
  <si>
    <t>Lavori di manutenzione Straordinaria della strada Alcide de Gasperi nel centro
abitato del Comune di Forza d'Agrò</t>
  </si>
  <si>
    <t>96 - Altre strade ricostruite o ammodernate (autostrade, strade nazionali, regionali o locali)</t>
  </si>
  <si>
    <t xml:space="preserve">Lavori di Messa in sicurezza e riqualificazione di infrastrutture stradali del 
Comune di Furci Siculo: Via Spinelli, via F. Crispi, via Umberto e via dei Cipressi </t>
  </si>
  <si>
    <t xml:space="preserve">C17H25000500002  </t>
  </si>
  <si>
    <t>Lavori di manutenzione Straordinaria per la messa in sicurezza e riqualificazione di infrastrutture stradali del 
Comune di Furci Siculo: Via Spinelli, via F. Crispi, via Umberto e via dei Cipressi</t>
  </si>
  <si>
    <t>97 - Altre strade ricostruite o ammodernate (autostrade, strade nazionali, regionali o locali)</t>
  </si>
  <si>
    <t>Comune di Fiurci Siculo</t>
  </si>
  <si>
    <t>Lavori di riqualificazione per l'incremento degli standard di sicurezza e di
funzionalità della strada di collegamento tra la S.P. 12 e l'area artigianale del
Comune di Limina</t>
  </si>
  <si>
    <t>G55F25000140002</t>
  </si>
  <si>
    <t>Lavori di manutenzione Straordinaria per la  riqualificazione per l'incremento degli standard di sicurezza e di funzionalità della strada di collegamento tra la S.P. 12 e l'area artigianale del Comune di Limina</t>
  </si>
  <si>
    <t>98 - Altre strade ricostruite o ammodernate (autostrade, strade nazionali, regionali o locali)</t>
  </si>
  <si>
    <t>Lavori di Manutenzione straordinaria della viabilità in ambito 
urbano: messa in sicurezza, collocazione colonnine elettriche</t>
  </si>
  <si>
    <t>G87H25000480002</t>
  </si>
  <si>
    <t>Lavori di Manutenzione straordinaria della viabilità in ambito  urbano: messa in sicurezza, collocazione colonnine elettriche</t>
  </si>
  <si>
    <t>99 - Altre strade ricostruite o ammodernate (autostrade, strade nazionali, regionali o locali)</t>
  </si>
  <si>
    <t>Comune di Roccafiorita</t>
  </si>
  <si>
    <t>Lavori di messa in sicurezza, ampliamento e arredo della strada di collegamento
al Santuario di Monte Kalfa (Stralcio 2 funzionale)</t>
  </si>
  <si>
    <t>H92B22000580005</t>
  </si>
  <si>
    <t>Lavori di messa in sicurezza, ampliamento e arredo della strada di collegamento al Santuario di Monte Kalfa (Stralcio 2 funzionale)</t>
  </si>
  <si>
    <t>Roccafiorita</t>
  </si>
  <si>
    <t>100 - Altre strade ricostruite o ammodernate (autostrade, strade nazionali, regionali o locali)</t>
  </si>
  <si>
    <t xml:space="preserve">Comune di Roccalumera </t>
  </si>
  <si>
    <t xml:space="preserve">Progetto di riqualificazione urbana delle aree degradate del lungomare C. 
Colombo di Roccalumera. </t>
  </si>
  <si>
    <t>I17H23002860002</t>
  </si>
  <si>
    <t xml:space="preserve">Lavori di Manutenzione straordinaria e riqualificazione urbana delle aree degradate del lungomare C. 
Colombo di Roccalumera. </t>
  </si>
  <si>
    <t xml:space="preserve"> 30/01/27</t>
  </si>
  <si>
    <t>101 - Altre strade ricostruite o ammodernate (autostrade, strade nazionali, regionali o locali)</t>
  </si>
  <si>
    <t xml:space="preserve"> 
Comune di Santa Teresa di Riva</t>
  </si>
  <si>
    <t xml:space="preserve">nterventi integrati per la protezione dei litorali in erosione, nel comune di Santa 
Teresa di Riva a salvaguardia Lungomare G. Falcone – Completamento I° 
Stralcio. </t>
  </si>
  <si>
    <t>F96B19004930001</t>
  </si>
  <si>
    <t>Lavori di Manutenzione straordinaria attraverso la 
realizzazione di strutture di contenimento e rinforzo,  progettate per assorbire e disperdere l’energia del moto ondoso e proteggere la sede stradale da cedimenti e danneggiamenti.</t>
  </si>
  <si>
    <t xml:space="preserve"> 30/09/2028 </t>
  </si>
  <si>
    <t>Interventi di riqualificazione e ammodernamento della via Mortilla e
Rina Superiore nel comune di Savoca</t>
  </si>
  <si>
    <t>J45F25000130009</t>
  </si>
  <si>
    <t>Lavori di Manutenzione straordinaria  della via Mortilla e
Rina Superiore nel comune di Savoca</t>
  </si>
  <si>
    <t>31/09//2027</t>
  </si>
  <si>
    <t>Comune Scaletta Zanclea</t>
  </si>
  <si>
    <t>Efficientamento energetico e adeguamento impianto pubblica illuminazione</t>
  </si>
  <si>
    <t>B52E24008360002</t>
  </si>
  <si>
    <t>Efficientamento energetico e adeguamento impianto pubblica illuminazione tramite tecnologia led  in tutto il territorio comunale</t>
  </si>
  <si>
    <t>Comune di Messina</t>
  </si>
  <si>
    <t>Lavori di miglioramento sismico della porzione dell’immobile ove ha sede la Scuola media “Mazzini” quale porzione dell’immobile dell’istituto “Maurolico” di Messina</t>
  </si>
  <si>
    <t>F45E22000590005</t>
  </si>
  <si>
    <t>Miglioramento sismico dell'immobile sede della scuola media Mazzini (Porzione dell'Istituto Maurolico), al fine di garantire le condizioni di sicurezza dell'edificio scolastico.</t>
  </si>
  <si>
    <t>RSO2.4. Promuovere l'adattamento ai cambiamenti climatici, la prevenzione dei rischi di catastrofe e la resilienza, prendendo in considerazione approcci ecosistemici</t>
  </si>
  <si>
    <t>Città Metropolitana di Messina</t>
  </si>
  <si>
    <t>Acquisto mezzi per la gestione delle emergenze per tutti i Comuni della Città Metropolitana e in particolare della FUA di Messina</t>
  </si>
  <si>
    <t>B40A25000040003</t>
  </si>
  <si>
    <t>Acquisizione di mezzi e attrezzature per finalità di protezione civile</t>
  </si>
  <si>
    <t>Comune di Messina - Azienda Trasporti Messina S.p.A</t>
  </si>
  <si>
    <t>RSO2.8 Promuovere la mobilità urbanamultimodale sostenibile quale parte della transizioneverso un'economia a zero emissioninette di carbonio</t>
  </si>
  <si>
    <t>Comune di Villafranca Tirrena</t>
  </si>
  <si>
    <t>E-PARK Struttura intermodale mobilità interna FUA</t>
  </si>
  <si>
    <t>D71J25000320003</t>
  </si>
  <si>
    <t>Realizzare un area di sosta attrezzata in chiave turistica con annessa area di servizio, ricovero e ricarica di vetture private ed autobus, dotata di sistemi di ricarica a pantografo per capolinea di Bus elettrici, sistemi di ricarica veloce per autoveicoli e officine per mezzi TPL.</t>
  </si>
  <si>
    <t>AMPLIAMENTO PARCHEGGIO MULTIMODALE VIA LA FARINA</t>
  </si>
  <si>
    <t>D44D25002020008</t>
  </si>
  <si>
    <t>L’intervento è finalizzato all'incremento della sostenibilità degli spostamenti in ambito urbano mediante l’implementazione di servizi all’utenza per ridurre l’uso dei veicoli personali e promuovere il trasporto pubblico. Nello specifico il progetto riguarda l’ampliamento del parcheggio Multimodale di Via la Farina che rappresenta un punto di snodo sul sistema di mobilità urbana su tutte le direttrici con il transito di circa 170 autobus al giorno. Il progetto consiste nella realizzazione di una elevazione di due ulteriori piani per ampliare la capacità totale da 180 posti attuali ad oltre 400 posti auto circa. Sarà dotato di Impianti Fotovoltaici, colonnine di ricarica per mezzi elettrici e dotazioni per aumentare gli standard di sicurezza dei fruitori della struttura.</t>
  </si>
  <si>
    <t>Potenziamento Piattaforma MAAS</t>
  </si>
  <si>
    <t>D45E25000160008</t>
  </si>
  <si>
    <t>Implemenazione e potenziamento del sistema MAAS realizzato da ATM. L'obiettivo è fornire ai siti user un punto unico digitale per la fruizione e l’acquisto di servizi per la mobilità sostenibile</t>
  </si>
  <si>
    <t>ComunicaFacile: Piattaforma Integrata di Comunicazione Cittadino-Ente e Sportelli Digitali 4.0</t>
  </si>
  <si>
    <t>F49E25000060002</t>
  </si>
  <si>
    <t>Trasformare il dialogo tra i cittadini e la Pubblica Amministrazione tramite un ecosistema digitale integrato che consenta di ridurre i tempi di attesa, orienti verso i servizi digitali (SPID, PagoPA, SUAP), 
agevoli pratiche complesse, contribuendo a ridurre il digital divide e semplificare i servizi amministrativi.</t>
  </si>
  <si>
    <t>RSO5.1 Promuovere lo sviluppo sociale, economico e ambientale, integrato e inclusivo, la cultura, il patrimonio naturale, il turismo sostenibile e la sicurezza nelle aree urbane</t>
  </si>
  <si>
    <t>A.T.I. Idrico
Messina e p.c. Comune di Scaletta Zanclea</t>
  </si>
  <si>
    <t>Efficientamento condotta idrica primaria e secondaria</t>
  </si>
  <si>
    <t>B58B22000000002</t>
  </si>
  <si>
    <t>Efficientamento sistema di distribuzione idrica attraverso collocazione di nuova condotta primaria e secondaria ed eliminazione perdite sotterrane</t>
  </si>
  <si>
    <t>A.T.I. Idrico
Messina e p.c. Comune di Villafranca</t>
  </si>
  <si>
    <t>Rete Idrica Integrata Intelligente
Comuni Tirrenici FUA</t>
  </si>
  <si>
    <t>D78B25000150003</t>
  </si>
  <si>
    <t>Lavori di sostituzione della condotta idrica di adduzione
collocata nel comune di Villafranca Tirrena di
collegamento del serbatoio della frazione Serro con il
serbatoio della frazione di Calvaruso</t>
  </si>
  <si>
    <t>Comune di Spadafora (capofila)</t>
  </si>
  <si>
    <t>Le VIE VERDI DEL MARE - progetto integrato di alberature e spazi verdi -</t>
  </si>
  <si>
    <t>D71G25000060006</t>
  </si>
  <si>
    <t>Intervento integrato di sistema, Intercomunale, connesso al resto degli interventi di rigenerazione urbana e mobilità previsti per il potenziamento dell'Asse Turistico del Mare, finalizzato a ridurre le emissioni di ozono a vantaggio di un ambiente più verde e più qualificato per il turismo. L'intervento prevede la piantumazione di alberi e creazione di spazi verdi e creazione di parcheggi integrati tra le aiuole. Obiettivi sono Riduzione di isole di calore, Aumento della biodiversità, Promozione della Mobilità sostenibile, Riqualificazione urbana con miglioramento estetico e attrattività dei comuni. TRATTO SPADAFORA</t>
  </si>
  <si>
    <t xml:space="preserve">Comune di Ali'
Terme
</t>
  </si>
  <si>
    <t>Realizzazione di un parco
urbano attrezzato in località Tiro a Segno del Comune di Alì Terme</t>
  </si>
  <si>
    <t>F45B24000230006</t>
  </si>
  <si>
    <t xml:space="preserve">Il progetto mira a valorizzare l'area con la realizzazione di un parco urbano attrezzato che funga da polmone verde urbano e possa diventare un luogo di ritrovo e di aggregazione per la cittadinanza
</t>
  </si>
  <si>
    <t>Comune di Messina e p.c. MSBC</t>
  </si>
  <si>
    <t>Progetto per la manutenzione del verde pubblico nel Comune di Messina.</t>
  </si>
  <si>
    <t>F41G25000000002</t>
  </si>
  <si>
    <t>Il progetto prevede la manutenzione straordinaria e la valorizzazione di infrastrutture verdi esistenti (parco Villa Dante, parco Aldo Moro, passeggiata a mare, ex polo fieristico, ecc.)</t>
  </si>
  <si>
    <t>Ristrutturazione di alloggi ERP tramite riqualificazione con ristrutturazioni di immobili</t>
  </si>
  <si>
    <t>F49G20000300006</t>
  </si>
  <si>
    <t>L'intervento prevede la ristrutturazione di alloggi di edilizia residenziale pubblica da destinare a famiglie in condizioni di disagio abitativo.</t>
  </si>
  <si>
    <t>Comune di Scaletta Zanclea</t>
  </si>
  <si>
    <t>Riconversione ex scuola di Guido Mandri Superiore in centro per famiglie e centro diurno per anziani</t>
  </si>
  <si>
    <t>B58H25000690002</t>
  </si>
  <si>
    <t>Ristrutturazione e rifunzionalizzazione edificio scolastico in disuso sito nella frazione di Guidomandri Superiore ai fini della riconversione in centro polifunzionale per le famiglie/ centro diurno per anziani</t>
  </si>
  <si>
    <t>Comune di Spadafora</t>
  </si>
  <si>
    <t>POTENZIAMENTO ASSE TURISTICO DEL MARE - Riqualificazione e valorizzazione zona centrale, borgo marinaro e parco sportivo.</t>
  </si>
  <si>
    <t>D71G25000000006</t>
  </si>
  <si>
    <t>Intervento integrato, funzionale all'interconnessione degli ambiti territoriali e di rafforzamento dei sistemi di accoglienza per incrementare l'attrattività turistica del contesto territoriale. Si propone di trasformare il borgo marinaro e il parco sportivo in un polo di attrazione integrato, mutifunzionale dell'Asse turistico del mare secondo logiche di sostenibilità e innovazione. Prevista una riqualificazione degli spazi pubblici,  creazione di spazi multifunzione, miglioramento dell'accessibilità per soggetti con disabilità, creazione di spazi multifunzione, servizi per incentivare l'ospitalità diiffusa all'interno del tessuto edilizio, illuminazione ecologica. PROGETTO INTEGRATO</t>
  </si>
  <si>
    <t>POTENZIAMENTO RETE SPORTIVA - REALIZZAZIONE IMPIANTO SPORTIVO - Riqualificazione di area sportiva territoriale Polivalente Santino La Rosa di calcetto, tennis a fruizione dei Comuni FUA</t>
  </si>
  <si>
    <t>D72H25000200003</t>
  </si>
  <si>
    <t xml:space="preserve"> L'intervento prevede la riqualificazione dell'impianto polivalente di calcetto/tennis "S. La Rosa".  L'obiettivo è offrire una struttura sportiva all'avanguardia e sostenibile a corredo dei servizi dell'adiacente area commerciale.</t>
  </si>
  <si>
    <t>Comune di Saponara-Comune di Rometta</t>
  </si>
  <si>
    <t>INTERVENTO DI COMPLETAMENTO DEL COLLEGAMENTO TRA IL COMUNE DI ROMETTA E IL COMUNE DI SAPONARA (ASSE DEL MARE)</t>
  </si>
  <si>
    <t>I39J25000270006</t>
  </si>
  <si>
    <t>Intervento finalizzato al completamento delle opere (in gran parte già realizzate) al fine di consentire un collegamento carrabile e pedonale tra la parte turistico – residenziale che ricade nel comune di Rometta e la zona balneare con infrastrutture ricettive prevalentemente ubicata nei comuni di Saponara e Villafranca.</t>
  </si>
  <si>
    <t>Realizzazione di un parcheggio in Via Maria Teresa Federico</t>
  </si>
  <si>
    <t>F41B22002020006</t>
  </si>
  <si>
    <t xml:space="preserve">La realizzazione di posti auto nell'area è di notevole importanza visti i notevoli flussi turistici estivi che interessano il comune e la vicinanza ai servizi essenziali (scuole, farmacia, comune)
</t>
  </si>
  <si>
    <t>Lavori di sistemazione dell'area a monte del Lungomare posta nella zona sud dell'abitato in prossimità dell'ex campo sportivo, in attuazione del PRG</t>
  </si>
  <si>
    <t>F45I23000250006</t>
  </si>
  <si>
    <t xml:space="preserve">L'intervento mira alla realizzazione di posti auto la cui esigenza è vitale visti i notevoli flussi turistici che interessano il comune nel periodo estivo e la localizzazione commerciale dell'area
</t>
  </si>
  <si>
    <t>Comune di
Venetico</t>
  </si>
  <si>
    <t>LAVORI DI RECUPERO E RIQUALIFICAZIONE DEL CASTELLO MEDIEVALE DI VENETICO SUPERIORE ‐ LOTTO FUNZIONALE 1 potenziamento dell’accessibilità e della fruibilità di attrattori turistici e culturali -</t>
  </si>
  <si>
    <t>C67B25000140005</t>
  </si>
  <si>
    <t xml:space="preserve"> L'intervento proposto risulta strettamente connesso alla riqualificazione del castello medievale di Venetico. Ne costituisce infatti lotto funzionale e tende a realizzare i servizi per potenziare l'accessibilità al museo/teatro cui si destinerà il castello riqualificato.</t>
  </si>
  <si>
    <t>Comune di Villafranca Tirrena (CAPOFILA)</t>
  </si>
  <si>
    <t>CIRCUITO DEI CASTELLI - interventi di miglioramento accessibilità e fruibilità delle aree e dei castelli -</t>
  </si>
  <si>
    <t>D72F25000490003</t>
  </si>
  <si>
    <t>Rafforzamento dei sistemi di accoglienza turistica per favorire l'attrattività turistica attraverso il miglioramento dell'accessibilità dei Castelli e delle aree esterne di pertinenza e servizi e prodotti divulgativi. VENETICO, SPADAFORA, ROMETTA , SAPONARA, VILLAFRANCA TIRRENA</t>
  </si>
  <si>
    <t>Comune
di ITALA</t>
  </si>
  <si>
    <t>Progetto per la realizzazione del Campus Enogastronomico e Turistico dello stretto</t>
  </si>
  <si>
    <t>C17G25000210006</t>
  </si>
  <si>
    <t>L'intervento riguarda la riqualificazione di edifici pubblici al fine di innalzare la qualità dei servizi offerti alla cittadinanza anche attraverso forme di partecipazione collettiva - In particolare riguarda la riqualificazione del centro servizi comunale e dei lotti di terreno destinati ad area artigianale al fine di realizzare un sistema integrato enogastronomico turistico che possa garantire attività didattiche teoriche  e pratiche per la specializzazione post diploma con il coinvolgimento di enti pubblici e privati</t>
  </si>
  <si>
    <t>OFFERTA TURISTICA INTEGRATA ‐ Sistema digitale integrato per la rete dei comuni tirrenici del FUA ‐ RETE IMPIANTI SPORTIVI</t>
  </si>
  <si>
    <t>C64H25000210002</t>
  </si>
  <si>
    <t xml:space="preserve"> L'intervento mira alla creazione di un SISTEMA DIGITALE INTEGRATO che metta in rete gli impianti sportivi dei 5 comuni. L'obiettivo è offrire ai residenti e ai turisti un servizio unificato di informazione e prenotazione delle strutture sportive, migliorando l'accessibilità e la fruibilità, integrando l'offerta turistica del territorio e ottimizzando i costi di gestione. MAPPATURA DEGLI IMPIANTI E DELLE SOCIETà DI GESTIONE ‐ CREAZIONE DI UNA PIATTAFORMA DIGITALE INTEGRATA ‐</t>
  </si>
  <si>
    <t>Comune di Saponara</t>
  </si>
  <si>
    <t>“TECH PARK” Progetto di intervento a carattere sociale per la crescita sostenibile e inclusiva del Borgo Avventura di Saponara - 1° LOTTO FUNZIONALE</t>
  </si>
  <si>
    <t>I34H25000100006</t>
  </si>
  <si>
    <t>Intervento finalizzato alla riconversione e rifunzionalizzazione dell’Ex Centro di Addestramento Professionale per la creazione di un polo tecnologico denominato Ad-Venture Tech Park per catalizzare investimenti privati al fine di stimolare e attrarre l’insediamento di imprese giovanili per la gestione delle collegate attività di impresa. L’intervento di recupero dell’immobile prevede la realizzazione di aree di co-working, aree per lo sport e il tempo libero, aree di ristorazione, spazi aperti per la socialità e verde attrezzato.</t>
  </si>
  <si>
    <t>Comune di Rometta</t>
  </si>
  <si>
    <t>Struttura polifunzionale per grandi eventi (Rometta Marea)</t>
  </si>
  <si>
    <t>C55B25000190006</t>
  </si>
  <si>
    <t xml:space="preserve">
Riqualificazione della villa comunale con copertura
multifunzionale per ospitare grandi eventi.</t>
  </si>
  <si>
    <t>Comune di Palermo</t>
  </si>
  <si>
    <t>Monreale</t>
  </si>
  <si>
    <t>Comune di Trabia</t>
  </si>
  <si>
    <t>Efficientamento energe.co Palazzo Comunale, funzionale alla
riduzione di energia primaria</t>
  </si>
  <si>
    <t>C93I2200033000</t>
  </si>
  <si>
    <t>Promuovere il risparmio energetico e la produzione di energia da fonti rinnovabili</t>
  </si>
  <si>
    <t xml:space="preserve"> RSO2.1 Promuovere 
l'efficienza energetica e ridurre le emissioni di gas a effetto serra</t>
  </si>
  <si>
    <t xml:space="preserve"> Trabia</t>
  </si>
  <si>
    <t>044- Rinnovo di infrastrutture pubbliche al fine dell'efficienza energetica o 
misure relative all'efficienza energetica per tali infrastrutture, progetti 
dimostrativi e misure di sostegno</t>
  </si>
  <si>
    <t>Comune di Belmonte Mezzagno</t>
  </si>
  <si>
    <t>Progetto di Efficientamento Energetico dell'impianto di Pubblica Illuminazione.</t>
  </si>
  <si>
    <t>H82E24000170006</t>
  </si>
  <si>
    <t xml:space="preserve"> Belmonte Mezzagno</t>
  </si>
  <si>
    <t>Dipartimento Protezione Civile</t>
  </si>
  <si>
    <t>Interventi di protezione dell'area dell'ex colonia estiva comunale da destinare ad attività scientifiche - didattiche - museali e del viale Diana dalla caduta massi dalle sovrastanti pareti rocciose di Monte Pellegrino (completamento) - CUP: D77B15000550001</t>
  </si>
  <si>
    <t>D77B15000550001</t>
  </si>
  <si>
    <t>Migliorare la gestione delle risorse idriche e promuovere l'adattamento ai cambiamenti climatici, la prevenzione dei rischi di catastrofe e la resilienza, prendendo in considerazione approcci ecosistemici</t>
  </si>
  <si>
    <t>RSO2.4 Promuovere l'adattamento ai cambiamenti 
climatici, la prevenzione dei rischi di catastrofe e la resilienza, prendendo in considerazione 
approcci ecosistemici</t>
  </si>
  <si>
    <t xml:space="preserve"> Palermo</t>
  </si>
  <si>
    <t>058 - 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</si>
  <si>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Dipartimento Infrastrutture</t>
  </si>
  <si>
    <t>Promuovere la mobilità dolce e intermodalità</t>
  </si>
  <si>
    <t>RSO2.8  Promuovere la 
mobilità urbana multimodale sostenibile quale parte della transizione verso un'economia a zero 
emissioni nette di carbonio</t>
  </si>
  <si>
    <t>Progetto di riconversione ad uso pista ciclabile green way della dismessa ferrovia a scartamento ridotto Palermo- Camporeale nel tratto Palermo-Monreale (ex Patto per lo sviluppo della Città di Palermo, oggi PSC Città Metropolitana di Palermo)</t>
  </si>
  <si>
    <t>D79D1600186001</t>
  </si>
  <si>
    <t>083 -Infrastrutture ciclistiche</t>
  </si>
  <si>
    <t>Comune di Misilmeri</t>
  </si>
  <si>
    <t>Rigenerazione asse ex strada ferrata e realizzazione della pista ciclabile suburbana della Cannita</t>
  </si>
  <si>
    <t>J27H22000410004</t>
  </si>
  <si>
    <t xml:space="preserve"> Misilmeri</t>
  </si>
  <si>
    <t xml:space="preserve">Nodo intermodale Piazza Giulio Cesare </t>
  </si>
  <si>
    <t>D71B18000690007</t>
  </si>
  <si>
    <t xml:space="preserve">085 -Digitalizzazione dei trasporti, se dedicata in parte alla riduzione delle 
emissioni di gas a effetto serra: trasporto urbano </t>
  </si>
  <si>
    <t>Nodo intermodale di Brancaccio nei pressi del Forum</t>
  </si>
  <si>
    <t>D72B25001430006</t>
  </si>
  <si>
    <t>Nodo intermodale viale Francia</t>
  </si>
  <si>
    <t>D71J25000260006</t>
  </si>
  <si>
    <t>Progetto integrato per fornitura pensiline, segnalazione luminosa ad elevata tecnologia.</t>
  </si>
  <si>
    <t>D71J25000270006</t>
  </si>
  <si>
    <t>Comune di Bagheria</t>
  </si>
  <si>
    <t>Infrastruttura nodale di interscambio finalizzata all’incremento della mobilità collettiva in via Renato Guttuso</t>
  </si>
  <si>
    <t>B51B17000830002</t>
  </si>
  <si>
    <t xml:space="preserve"> Bagheria</t>
  </si>
  <si>
    <t>Comune di Santa Flavia</t>
  </si>
  <si>
    <t xml:space="preserve">Progetto per area attrezzata integrata ecosostenibile (Ambito P.R.P. Piano regolatore del Porto) da sorgersi su area patrimoniale regionale sita in località Porticello – via A. De Gasperi - Santa Flavia (PA) </t>
  </si>
  <si>
    <t>G31B22000270006</t>
  </si>
  <si>
    <t xml:space="preserve"> Santa Flavia</t>
  </si>
  <si>
    <t>Infrastruttura nodale di intermodalità 
terminal di via Piersanti Mattarella.</t>
  </si>
  <si>
    <t>C91J24000220008</t>
  </si>
  <si>
    <t>Comune di Altavilla Milicia</t>
  </si>
  <si>
    <t>Opere infrastrutturali a supporto della mobilità sostenibile di Via Chiesazza.</t>
  </si>
  <si>
    <t>I37H25000310002</t>
  </si>
  <si>
    <t xml:space="preserve"> Altavilla Milicia</t>
  </si>
  <si>
    <t>Interscambio via Mattarella</t>
  </si>
  <si>
    <t>B57H25001560006</t>
  </si>
  <si>
    <t xml:space="preserve">Interscambio via Papa Giovanni </t>
  </si>
  <si>
    <t>B57H25001570006</t>
  </si>
  <si>
    <t>Comune di Casteldaccia</t>
  </si>
  <si>
    <t>Nodo intermodale di mobilità sostenibile tra S.S. 113 e Stazione F.S.</t>
  </si>
  <si>
    <t>E41C25000080002</t>
  </si>
  <si>
    <t xml:space="preserve"> Casteldaccia</t>
  </si>
  <si>
    <t>Comune di Carini</t>
  </si>
  <si>
    <t>Realizzazione di un nodo di scambio intermodale 2-4 ruote a zero emissioni di carbonio per la promozione della mobilità urbana sostenibile, di una pista ciclabile e di un'area pedonale nel tratto di costa che va dalla foce del torrente Milioti al villaggio dei pescatori.</t>
  </si>
  <si>
    <t>D21C25000010002</t>
  </si>
  <si>
    <t xml:space="preserve"> Carini</t>
  </si>
  <si>
    <t>Comune di Capaci</t>
  </si>
  <si>
    <t>Interventi di realizzazione punti intermodali attrezzati per il collegamento con i comuni vicinori.</t>
  </si>
  <si>
    <t>C13D21001460005</t>
  </si>
  <si>
    <t xml:space="preserve"> Capaci</t>
  </si>
  <si>
    <t>Comuni di Terrasini</t>
  </si>
  <si>
    <t xml:space="preserve">Adeguamento del piazzale antistante la stazione 
ferroviaria di Cinisi-Terrasini e potenziamento della 
mobilità intermodale con collegamenti nei territori dei 2 
Comuni, dell’aeroporto Falcone Borsellino con mezzi a 
zero emissione di CO2 (bike sharing, biciclette, 
monopattini, autovetture elettriche, etc) (intervento del 
Comune di Cinisi unitamente con il Comune limitrofo 
di Terrasini). </t>
  </si>
  <si>
    <t>J39I2500034002</t>
  </si>
  <si>
    <t>Terrasini</t>
  </si>
  <si>
    <t>Comune di Isola delle Femmine</t>
  </si>
  <si>
    <t xml:space="preserve">Riqualificazione urbana e 
rifunzionalizzazione di Piazza 
Nicolò Piombino in un hub per la 
mobilità intermodale sostenibile 
(ferrovia/pullman/bike sharing) </t>
  </si>
  <si>
    <t>E62F24000310002</t>
  </si>
  <si>
    <t xml:space="preserve"> Isola delle Femmine</t>
  </si>
  <si>
    <t>Comune di Montelepre</t>
  </si>
  <si>
    <t>Interventi di potenziamento della logistica e della intermodalità con 
riqualificazione dei servizi di TPL e dei trasporti urbani a emissioni zero</t>
  </si>
  <si>
    <t>CUP J41J25001190006</t>
  </si>
  <si>
    <t xml:space="preserve"> Montelepre</t>
  </si>
  <si>
    <t>Comune di Monreale</t>
  </si>
  <si>
    <t>Intervento di miglioramento della intermodalità e della mobilità urbana dell’area sita in via Ignazio Florio, funzionale allo sviluppo infrastrutturale e turistico</t>
  </si>
  <si>
    <t>I39J24000610006</t>
  </si>
  <si>
    <t>Comune di San Giuseppe Jato</t>
  </si>
  <si>
    <t>Intervento di rafforzamento dei servizi di TPL, della logistica e l’intermodalità tramite l’utilizzo di veicoli ad emissione zero</t>
  </si>
  <si>
    <t>D95I25000010005</t>
  </si>
  <si>
    <t>San Giuseppe Jato</t>
  </si>
  <si>
    <t>Comune di Bolognetta</t>
  </si>
  <si>
    <t xml:space="preserve">Progetto di riordino straordinario e digitalizzazione archivio pratiche edilizie e lavori pubblici presso l’ufficio tecnico comunale e anagrafe stato civile </t>
  </si>
  <si>
    <t>E14H25000190002</t>
  </si>
  <si>
    <t>Accrescere la
digitalizzazione delle
PPAA e dei servizi amministrativi</t>
  </si>
  <si>
    <t>RSO5.1 Promuovere lo sviluppo sociale, economico e ambientale integrato e 
inclusivo, la cultura, il patrimonio naturale, il turismo sostenibile e la sicurezza nelle aree urbane</t>
  </si>
  <si>
    <t xml:space="preserve"> Bolognetta</t>
  </si>
  <si>
    <t>016  - Soluzioni TIC, servizi elettronici, applicazioni per l'amministrazione</t>
  </si>
  <si>
    <t>Rafforzamento delle funzionalità dell’Ufficio Tecnico Comunale
attraverso l’attivazione del servizio SITeC (Sistema Informativo Territoriale Comunale)</t>
  </si>
  <si>
    <t>I31C24000100002</t>
  </si>
  <si>
    <t>Comune di Cefala Diana</t>
  </si>
  <si>
    <t>Progetto per il consolidamento del costone roccioso del Castello di Cefalà Diana.</t>
  </si>
  <si>
    <t>H77B15000430001</t>
  </si>
  <si>
    <t>Migliorare la gestione delle risorse idriche e promuovere l'adattamento ai cambiamenti climatici, la prevenzione dei rischi di catastrofe e la resilienza, prendere in considerazione approcci ecosistemici</t>
  </si>
  <si>
    <t xml:space="preserve"> Cefala Diana</t>
  </si>
  <si>
    <t>Progetto per realizzazione di un impianto di compostaggio di comunità</t>
  </si>
  <si>
    <t>E12F25000140002</t>
  </si>
  <si>
    <t>Favorire l'economia circolare e la gestione dei rifiuti urbani</t>
  </si>
  <si>
    <t>067 - Gestione dei rifiuti domestici: misure di prevenzione, minimizzazione, smistamento, 
riutilizzo e riciclaggio</t>
  </si>
  <si>
    <t>Realizzazione di Parco Verde attrezzato in via Di Vittorio (intervento cofinanziato con fondi ex Gescal)</t>
  </si>
  <si>
    <t>D79B05000090002</t>
  </si>
  <si>
    <t>Rafforzare la protezione e la
preservazione della natura, la biodiversità e le infrastrutture
verdi e ridurre tutte le forme di inquinamento</t>
  </si>
  <si>
    <t>079 – Protezione della natura e della biodiversità, patrimonio e risorse naturali, infrastrutture 
verdi e blu</t>
  </si>
  <si>
    <t>Comune di Torretta</t>
  </si>
  <si>
    <t>Realizzazione Verde attrezzato
polifunzionale in via Isonzo</t>
  </si>
  <si>
    <t>B82F25000120001</t>
  </si>
  <si>
    <t xml:space="preserve"> Torretta</t>
  </si>
  <si>
    <t>Comune di Marineo</t>
  </si>
  <si>
    <t>Realizzazione di un parco urbanonell'area antistante al Centro Polifunzionale della Valle Eleuterio</t>
  </si>
  <si>
    <t>G91B25000090006</t>
  </si>
  <si>
    <t xml:space="preserve"> Marineo</t>
  </si>
  <si>
    <t>Comune di Baucina</t>
  </si>
  <si>
    <t>MIGLIORAMENTO DELLA FRUIZIONE E
VALORIZZAZIONE DI MONTE FALCONE –
PARCO ARCHEO-RURALE, IMPLEMENTAZIONE POLO
ECO-MUSEALE</t>
  </si>
  <si>
    <t>C73D22000020006</t>
  </si>
  <si>
    <t xml:space="preserve"> Baucina</t>
  </si>
  <si>
    <t>Rigenerazione e riqualificazione
del giardino pubblico denominato “Villa Belvedere” funzionale allo sviluppo e alla promozione sociale, culturale e turistica</t>
  </si>
  <si>
    <t>I37B24000130006</t>
  </si>
  <si>
    <t>Comune di Santa Cristina Gela</t>
  </si>
  <si>
    <t>Rigenerazione del giardino
pubblico denominato Villa
Belvedere funzionale allo sviluppo e promozione sociale, culturale e turistica</t>
  </si>
  <si>
    <t>F27B24000370002</t>
  </si>
  <si>
    <t>Santa Cristina Gela</t>
  </si>
  <si>
    <t>Completamento dei lavori di restauro del castello dell'emiro e sistemazione dell'area circostante 1°lotto funzionale</t>
  </si>
  <si>
    <t>J29D25000070006</t>
  </si>
  <si>
    <t>Promuovere sistemi turistici integrati</t>
  </si>
  <si>
    <t>165  - Protezione, sviluppo e promozione dei beni turistici pubblici e dei servizi turistici</t>
  </si>
  <si>
    <t>Comune di Villafrati</t>
  </si>
  <si>
    <t>Progetto di riqualificazione urbana per il riuso e la riqualificazione del quartiere Pozzillo</t>
  </si>
  <si>
    <t>J72H25000280003</t>
  </si>
  <si>
    <t>Potenziare i servizi per la socializzazione, l’inclusione e la vita attiva</t>
  </si>
  <si>
    <t xml:space="preserve"> Villafrati</t>
  </si>
  <si>
    <t xml:space="preserve">168  - Riqualificazione materiale e sicurezza degli spazi pubblici </t>
  </si>
  <si>
    <t>Comune di Mezzojuso</t>
  </si>
  <si>
    <t>“Recupero e riqualificazione urbana, nell'ambito del
Piano Nazionale per la riqualificazione dei piccoli
Comuni, del Corso Vittorio Emanuele, del Corso
Giuseppe Garibaldi e di Piazza Nicolò Romano,
ricadenti all'interno del Centro Storico del Comune di
Mezzojuso (PA), al fine di tutelare l'ambiente e il
patrimonio culturale”</t>
  </si>
  <si>
    <t>H13D25000080006</t>
  </si>
  <si>
    <t xml:space="preserve"> Mezzojuso</t>
  </si>
  <si>
    <t>Comune di
Marineo</t>
  </si>
  <si>
    <t>Recupero urbano della zona del centro storico tra il
Duomo e il Castello</t>
  </si>
  <si>
    <t>G93G16000440005</t>
  </si>
  <si>
    <t xml:space="preserve">
Marineo</t>
  </si>
  <si>
    <t>Comune di
Villafrati</t>
  </si>
  <si>
    <t>Progetto di recupero, riuso e rifunzionalizzazione dei locali esistenti all'interno del complesso edilizio
Baglio Filangeri; interventi di potenziamento dei servizi sociali e socio assistenziali.</t>
  </si>
  <si>
    <t>J78I21000450001</t>
  </si>
  <si>
    <t xml:space="preserve">
Villafrati</t>
  </si>
  <si>
    <t xml:space="preserve">Restauro Palazzetto storico Perez </t>
  </si>
  <si>
    <t>G39F25000040006</t>
  </si>
  <si>
    <t>Comune di Villabate</t>
  </si>
  <si>
    <t>Rifunzionalizzazione e riqualificazione degli spazi urbani del centro storico per la pedonalizzazione e la fruizione socio-culturale e turistica.</t>
  </si>
  <si>
    <t>I65B24000410002</t>
  </si>
  <si>
    <t xml:space="preserve"> Villabate</t>
  </si>
  <si>
    <t>“Riqualificazione spazi esterni della Zisa (Cantieri Culturali)”.</t>
  </si>
  <si>
    <t>D72F25000300006</t>
  </si>
  <si>
    <t>Realizzazione di strutture e servizi per il  “Cineporto di Palermo” presso il Padiglione 17 ai Cantieri Culturali alla Zisa</t>
  </si>
  <si>
    <t>D72F25000310006</t>
  </si>
  <si>
    <t>“Intervento di manutenzione straordinaria conservativa dei prospetti e restauro degli elementi lapidei della Casena di Villa Niscemi”.</t>
  </si>
  <si>
    <t>D72F24001180009</t>
  </si>
  <si>
    <t>Comune di Cinisi</t>
  </si>
  <si>
    <t>Restauro e riqualificazione funzionale del palazzo dei benedettini sito in piazza V.E. 
Orlando (Stralcio)</t>
  </si>
  <si>
    <t>D39D24000320006</t>
  </si>
  <si>
    <t>Cinisi</t>
  </si>
  <si>
    <t>Opere al Terminal di P.zza G. Cesare (funzionale alla linea Tram)</t>
  </si>
  <si>
    <t>D71J25000280006</t>
  </si>
  <si>
    <t>Rigenerazione Piazza Boiardo - funzionale alla linea B</t>
  </si>
  <si>
    <t>D71J25000250006</t>
  </si>
  <si>
    <t>Opere al Terminal Giakery</t>
  </si>
  <si>
    <t>D71J25000240006</t>
  </si>
  <si>
    <t>Piazza Tukory - funzionale alla linea C</t>
  </si>
  <si>
    <t>D71J25000220006</t>
  </si>
  <si>
    <t>Piazza Montalto - funzionale alla linea C</t>
  </si>
  <si>
    <t>D71J25000230006</t>
  </si>
  <si>
    <t>Riqualificazione strutturale Mercato Ittico</t>
  </si>
  <si>
    <t>D75C25000060006</t>
  </si>
  <si>
    <t>Realizzazione di playground presso le circoscrizioni</t>
  </si>
  <si>
    <t>D79I25000260002</t>
  </si>
  <si>
    <t>Completamento del restauro del
Teatro Massimo – AMBITO 12 -
Completamento e
razionalizzazione delle dotazioni
impiantistiche e funzionali.</t>
  </si>
  <si>
    <t>D72F25000320006</t>
  </si>
  <si>
    <t>Riqualificazione e risanamento 
ambientale della litoranea Aspra 
Mongerbino, piano stenditore e del Water Front, per la fruizione del mare – Primo stralcio</t>
  </si>
  <si>
    <t>B59D16008090002</t>
  </si>
  <si>
    <t>Creazione infrastruttura sportiva a supporto delle attività didattiche
e di sana occupazione del tempo libero giovanile</t>
  </si>
  <si>
    <t>C98E22000210006</t>
  </si>
  <si>
    <t>Comune di Ficarazzi</t>
  </si>
  <si>
    <t>Lavori  di adeguamento impianto sportivo nel comune di Ficarazzi.</t>
  </si>
  <si>
    <t>H71H11000020006</t>
  </si>
  <si>
    <t xml:space="preserve"> Ficarazzi</t>
  </si>
  <si>
    <t>Lavori di recupero e restauro conservativo della storica sede del Municipio di Ficarazzi Corso Umberto I° n.412.</t>
  </si>
  <si>
    <t>H74H23000820006</t>
  </si>
  <si>
    <t>Progetto per la riqualificazione accessi a mare esistenti.</t>
  </si>
  <si>
    <t>E47D25000080002</t>
  </si>
  <si>
    <t>Progetto di riqualificazione Immobile ex Salpa da destinare a residenza socio_x0002_culturale e sociale.</t>
  </si>
  <si>
    <t>I67B22000100006</t>
  </si>
  <si>
    <t xml:space="preserve">Interventi di riqualificazione e rigenerazione urbana del lungomare 
"Mediterraneo ”, volto alla riduzione del degrado sociale ed al 
miglioramento della qualità del decoro urbano </t>
  </si>
  <si>
    <t>D17H22001610001</t>
  </si>
  <si>
    <t>Lavori di rigenerazione dell’area c.d. ex "Johnnie 
Walker" per la creazione di uno spazio aggregativo, 
polifunzionale ed emblematico della lotta alla criminalità 
organizzata da destinare alla collettività.</t>
  </si>
  <si>
    <t>D27B23000080005</t>
  </si>
  <si>
    <t>Lavori di adeguamento del palazzetto dello sport denominato Ciro Genova, sito in via Ischia per attività polifunzionale agonistica a livello regionale e nazionale (pallavolo, basket, calcio a 5 indoor).</t>
  </si>
  <si>
    <t>D22H23000810005</t>
  </si>
  <si>
    <t>Intervento di valorizzazione della Piazza Vincenzo Enea e del tessuto urbano circostante.</t>
  </si>
  <si>
    <t>E62F24000300002</t>
  </si>
  <si>
    <t>1° Stralcio Esecutivo del PFTE approvato dalla G.C. in data
29.09.2023 n. 96, per il completamento e adeguamento
dell'impianto sportivo sito in via Presti, Montelepre (PA) con la
realizzazione di n. 1 campo di padel e ristrutturazione
dell'edificio destinato a zona ristoro (BAR) e spogliatoio</t>
  </si>
  <si>
    <t>J44J25000280006</t>
  </si>
  <si>
    <t>Comune di Terrasini</t>
  </si>
  <si>
    <t>Riqualificazione dell'anfiteatro Villa a mare con particolare attenzione all'ecosostenibilità.</t>
  </si>
  <si>
    <t>J72H25000270006</t>
  </si>
  <si>
    <t xml:space="preserve"> Terrasini</t>
  </si>
  <si>
    <t xml:space="preserve">RIQUALIFICAZIONE DELLA PIAZZA VITTIME DELLA MAFIA e DELLE AREE ADIACIENTI </t>
  </si>
  <si>
    <t>C71J2300001006</t>
  </si>
  <si>
    <t>Progetto per la realizzazione della copertura dell'impianto sportivo polivalente sito nel Comune di Belmonte Mezzagno in località c.da Janzelmo.</t>
  </si>
  <si>
    <t>H88E14000000005</t>
  </si>
  <si>
    <t>Progetto di fattibilità tecnico economica per la realizzazione dei lavori di completamento e adeguamento dell’impianto sportivo comunale polifunzionale</t>
  </si>
  <si>
    <t>H75H12000050005</t>
  </si>
  <si>
    <t xml:space="preserve">Messa in sicurezza e riqualificazione della Villa Comunale sita nel Comune di Mezzojuso </t>
  </si>
  <si>
    <t>H19D25000080006</t>
  </si>
  <si>
    <t>Comune di
Ventimiglia di Sicilia</t>
  </si>
  <si>
    <t xml:space="preserve">Riqualificazione del paesaggio circostante il santuario
di campagna della chiesa Madonna delle Grazie </t>
  </si>
  <si>
    <t>G42F25000040005</t>
  </si>
  <si>
    <t xml:space="preserve">
Ventimiglia di Sicilia</t>
  </si>
  <si>
    <t>Comune di Altofonte</t>
  </si>
  <si>
    <t>Rigenerazione area “Calvario”
funzionale alla promozione e lo
sviluppo culturale, religioso,
turistico e naturalistico</t>
  </si>
  <si>
    <t>J47B24000040006</t>
  </si>
  <si>
    <t>Altofonte</t>
  </si>
  <si>
    <t>Rigenerazione e messa in sicurezza della Piazza Falcone e Borsellino e delle aree e delle vie limitrofe funzionali allo sviluppo e alla promozione sociale e turistica</t>
  </si>
  <si>
    <t>J47B24000050006</t>
  </si>
  <si>
    <t>Comune di Giardinello</t>
  </si>
  <si>
    <t>Interventi di riqualificazione
urbana all’interno del centro
abitato – 1° stralcio</t>
  </si>
  <si>
    <t>J19J22002050002</t>
  </si>
  <si>
    <t>Giardinello</t>
  </si>
  <si>
    <t xml:space="preserve">Lavori di riqualificazione urbana della Piazza Guglielmo II e della Piazza Vittorio Emanuele II  </t>
  </si>
  <si>
    <t>I37H21007140002</t>
  </si>
  <si>
    <t>Comune di Piana degli
Albanesi</t>
  </si>
  <si>
    <t>Progetto di riqualificazione
energetica ed impiantistica della piscina comunale al fine di promuovere lo sviluppo sociale, economico ed ambientale integrato con tecnologie a basso impatto ambientale ed inclusivo di aspetti culturali</t>
  </si>
  <si>
    <t>G28C25000550003</t>
  </si>
  <si>
    <t>Piana degli
Albanesi</t>
  </si>
  <si>
    <t>Comune di San Cipirello</t>
  </si>
  <si>
    <t>Rigenerazione urbana scalinata Piazza Madrice e zone connesse (Artistic Way Piazza Madrice)</t>
  </si>
  <si>
    <t>C88G25000000006</t>
  </si>
  <si>
    <t>San Cipirello</t>
  </si>
  <si>
    <t>Spazio per l'innovazione: progetto di trasformazione dell'area artigianale "Libero Grassi" in un polo espositivo permanente per rafforzare la competitività e la sostenibilità delle PMI e promuovere l'imprenditorialità</t>
  </si>
  <si>
    <t>C84H25000030006</t>
  </si>
  <si>
    <t>Rafforzare le risorse imprenditoriali e i saperi produttivi:</t>
  </si>
  <si>
    <t>Progetto di sostegno alla preparazione della strategia della coalizione FUA di Palermo</t>
  </si>
  <si>
    <t>D79B25000120006</t>
  </si>
  <si>
    <t>Rafforzare la governance del sisterma territoriale</t>
  </si>
  <si>
    <t>169 - Iniziative disviluppo territoriale, compresa l'elaborazione di strategie territoriali</t>
  </si>
  <si>
    <t>Progetto di rafforzamento della capacità amministrativa  della coalizione FUA di Palermo</t>
  </si>
  <si>
    <t>D79B25000110006</t>
  </si>
  <si>
    <t>170  - Miglioramento delle capacità delle autorità dei programmi e degli organismi legati 
all'attuazione dei Fondi</t>
  </si>
  <si>
    <t>Progetto per la fornitura di beni e servizi per la gestione delle emergenze di protezione civile</t>
  </si>
  <si>
    <t>D79I25000520001</t>
  </si>
  <si>
    <t>058 -Misure di adattamento ai cambiamenti climatici, prevenzione e 
gestione dei rischi connessi al clima: inondazioni e frane (comprese le azioni 
di sensibilizzazione, la protezione civile, i sistemi di gestione delle catastrofi, 
le infrastrutture e gli approcci basati sugli ecosistemi; 059 - Misure di adattamento ai cambiamenti climatici e prevenzione e 
gestione dei rischi connessi al clima: incendi (comprese le azioni di 
sensibilizzazione, la protezione civile, i sistemi e le infrastrutture di gestione 
delle catastrofi e gli approcci basati sugli ecosistemi); 061 -  Prevenzione e gestione dei rischi naturali non connessi al clima (ad es. 
terremoti) e dei rischi collegati alle attività umane (ad es. incidenti 
tecnologici), comprese le azioni di sensibilizzazione, la protezione civile e i 
sistemi di gestione delle catastrofi, le infrastrutture e gli approcci basati sugli 
ecosistemi.</t>
  </si>
  <si>
    <t>Nodo intermodale "Piazza Politeama"</t>
  </si>
  <si>
    <t>D74E25000080005</t>
  </si>
  <si>
    <t>085  -Digitalizzazione dei trasporti, se dedicata in parte alla riduzione delle 
emissioni di gas a effetto serra: trasporto urbano</t>
  </si>
  <si>
    <t>Comune di Palazzo Adriano</t>
  </si>
  <si>
    <t>non definito</t>
  </si>
  <si>
    <t>Lavori di miglioramento delle prestazioni energetiche finalizzate all’eco-efficientamento e alla riduzione dei consumi di energia primaria dell’edificio Comunale ubicato nel Viale Vittorio Veneto</t>
  </si>
  <si>
    <t>C69C25000030006</t>
  </si>
  <si>
    <t>Miglioramento delle prestazioni energetiche</t>
  </si>
  <si>
    <t>RSO2.1</t>
  </si>
  <si>
    <t>Palazzo Adriano</t>
  </si>
  <si>
    <t>Comune di Lercara Friddi</t>
  </si>
  <si>
    <t>REALIZZAZIONE DI INTERVENTI DI EFFICIENZA ENERGETICA PER LA RIDUZIONE DEI CONSUMI IN EDIFICI PUBBLICI COMUNALI  - Cine Teatro Ideal</t>
  </si>
  <si>
    <t>F84J25000490006</t>
  </si>
  <si>
    <t>interventi di ombreggiamento, schermatura solare, isolamento termico ed impiantistico, l’installazione sugli edifici e le loro Pertinenze di impianti solari, termici e/o fotovoltaici, nonché l’eventuale ricorso a sistemi intelligenti di telecontrollo per la regolazione, il monitoraggio e l’ottimizzazione dei consumi energetici.</t>
  </si>
  <si>
    <t>Lercara Friddi</t>
  </si>
  <si>
    <t>LERCARA FRIDDI –  Cine Teatro Ideal</t>
  </si>
  <si>
    <t>Comune di Roccapalumba</t>
  </si>
  <si>
    <t xml:space="preserve">Miglioramento dell'efficienza energetica, gestione e manutenzione della pubblica illuminazione </t>
  </si>
  <si>
    <t>PROV0000055160</t>
  </si>
  <si>
    <t>Efficientamento energetico e miglioramento della pubblica illuminazione e della visibilità stradale</t>
  </si>
  <si>
    <t>Roccapalumba</t>
  </si>
  <si>
    <t>Città metropolitana di Palermo</t>
  </si>
  <si>
    <t>S.P.45 di Ponte Aranci – S.P.27 di Roccamena. Lavori di M.S. per il ripristino di tratti ammalorati, opere di presidio e sistemazione del piano viabili in tratti saltuari – Lotto 2.</t>
  </si>
  <si>
    <t>D37H25000980006</t>
  </si>
  <si>
    <t>Ripresa di tratti ammalorati del piano viabile nei pressi del Comune di Corleone fino al bivio con lo S.V.</t>
  </si>
  <si>
    <t>Corleone-Roccamena</t>
  </si>
  <si>
    <t>90034 - 90040</t>
  </si>
  <si>
    <t>Comune di Corleone-Roccamena</t>
  </si>
  <si>
    <t>Lavori di m.s. della S.R. 16 di collegamento strada provinciale</t>
  </si>
  <si>
    <t>D57H25001090006</t>
  </si>
  <si>
    <t>Ripresa di tratti ammalorati del piano viabile nei pressi del Comune di Vicari</t>
  </si>
  <si>
    <t>Vicari</t>
  </si>
  <si>
    <t>Comune di Vicari</t>
  </si>
  <si>
    <t>Lavori di m.s. delle Ex Consortili nn. 32 e 37</t>
  </si>
  <si>
    <t>D57H25001070006</t>
  </si>
  <si>
    <t>Ripresa di tratti ammalorati del piano viabile nei pressi dei Comuni di  Bisacquino e Contessa Entellina</t>
  </si>
  <si>
    <t>Bisacquino-Contessa Entellina</t>
  </si>
  <si>
    <t>90032 - 90030</t>
  </si>
  <si>
    <t>Comuni di Bisacquino/Contessa Entellina</t>
  </si>
  <si>
    <t>Lavori di m.s. della S.P.118</t>
  </si>
  <si>
    <t>D17H25001370006</t>
  </si>
  <si>
    <t>Ripresa di tratti ammalorati del piano viabile nei pressi del Comune di Chiusa Sclafani</t>
  </si>
  <si>
    <t>Chiusa Sclafani</t>
  </si>
  <si>
    <t>Comune di Chiusa Sclafani</t>
  </si>
  <si>
    <t>Lavori di m.s. della S.P.83</t>
  </si>
  <si>
    <t>D27H25000680006</t>
  </si>
  <si>
    <t>Ripresa di tratti ammalorati del piano viabile nei pressi del Comune di Giuliana</t>
  </si>
  <si>
    <t>Giuliana</t>
  </si>
  <si>
    <t>Comune di Giuliana</t>
  </si>
  <si>
    <t>Lavori di m.s. della S.P.12</t>
  </si>
  <si>
    <t>D57H25001110006</t>
  </si>
  <si>
    <t>Ripresa di tratti ammalorati del piano viabile nei pressi del Comune di Contessa Entellina</t>
  </si>
  <si>
    <t>Contessa Entellina</t>
  </si>
  <si>
    <t>Comune di Contessa Entellina</t>
  </si>
  <si>
    <t>Lavori di m.s. della S.R. 15</t>
  </si>
  <si>
    <t>D67H22001250002</t>
  </si>
  <si>
    <t>Ripresa di tratti ammalorati del piano viabile nei pressi del Comune di Palazzo Adriano</t>
  </si>
  <si>
    <t>Lavori di m.s. della Strada ex Comunità Montana 1</t>
  </si>
  <si>
    <t>D87H25000950006</t>
  </si>
  <si>
    <t>Ripresa di tratti ammalorati del piano viabile nei pressi del Comune di Campofiorito</t>
  </si>
  <si>
    <t>Campofiorito</t>
  </si>
  <si>
    <t>Comune di Campofiorito</t>
  </si>
  <si>
    <t>Lavori di m.s. della Sp 82 del Giardo</t>
  </si>
  <si>
    <t>D57H25001080006</t>
  </si>
  <si>
    <t>Ripresa di tratti ammalorati del piano viabile nei pressi del Comune di Prizzi</t>
  </si>
  <si>
    <t>Prizzi</t>
  </si>
  <si>
    <t>Comune di Prizzi</t>
  </si>
  <si>
    <t>Comune di Bisacquino</t>
  </si>
  <si>
    <t>Lavori di manutenzione straordinaria della strada comunale Via Carlo Alberto della Chiesa e la Via San Ciro.</t>
  </si>
  <si>
    <t>D97H25000220003</t>
  </si>
  <si>
    <t xml:space="preserve">Manutenzione straordinaria e messa in sicurezza della Via Carlo Alberto della Chiesa , che collega il Comune di Bisacquino con la statale 188 e 188/c </t>
  </si>
  <si>
    <t xml:space="preserve">Bisacquino, Chiusa Sclafani, Palazzo Adriano, Prizzi, Lercara Friddi </t>
  </si>
  <si>
    <t>90032 - 90033 - 90030 - 90038 - 90025</t>
  </si>
  <si>
    <t xml:space="preserve">Comune di Bisacquino, Chiusa Sclafani, Palazzo Adriano, Prizzi, Lercara Friddi </t>
  </si>
  <si>
    <t>LERCARA FRIDDI</t>
  </si>
  <si>
    <t>LAVORI  DI  MANUTENZIONE  STRAORDINARIA  VIABILITA’ SECONDARIA E LOCALE A SERVIZIO DELLE AREE INTERNE (COLLEGAMENTO SS.188 ED SP 123)</t>
  </si>
  <si>
    <t>F85F25000100002</t>
  </si>
  <si>
    <t>Manutenzione  straordinaria  viabilita’ secondaria e locale a servizio delle aree interne (collegamento ss.188 ed sp 123)  integrati da interventi per il monitoraggio delle opere d’arte, dei volumi e carichi di traffico, etc.</t>
  </si>
  <si>
    <t>ASP PALERMO</t>
  </si>
  <si>
    <t>Servizi e attrezzature sanitarie -Sviluppo di un modello di continuità territoriale dei servizi di diagnostica di laboratorio, dei servizi di medicina di prossimità e delle attività di screening e prevenzione</t>
  </si>
  <si>
    <t>F69I25000650006</t>
  </si>
  <si>
    <t>Sviluppo di un modello di continuità territoriale dei servizi di diagnostica di laboratorio, dei servizi di medicina di prossimità e delle attività di screening e prevenzione</t>
  </si>
  <si>
    <t>Comuni ricadenti nel territorio dell'Area Interna</t>
  </si>
  <si>
    <t>-</t>
  </si>
  <si>
    <t xml:space="preserve">129 / 130
</t>
  </si>
  <si>
    <t>AREA INTERNA</t>
  </si>
  <si>
    <t>Lavori di messa in sicurezza e regimentazione delle acque superficiali e sotterranee dell'area cimiteriale del comune di Vicari (cod dissesto 033 -6VI 092)</t>
  </si>
  <si>
    <t>H53H1900053001</t>
  </si>
  <si>
    <t>Messa in sicurezza di vasta area soggetta a dissesto idrogeologico nei pressi del cimitero</t>
  </si>
  <si>
    <t>Comune di Vicari - cda San Ippolito</t>
  </si>
  <si>
    <t>COMUNE DI GODRANO</t>
  </si>
  <si>
    <t xml:space="preserve">PROGETTO DI SISTEMAZIONE DELLA STRADA COMUNALE 
ADIACENTE PIAZZA FIERA. 
</t>
  </si>
  <si>
    <t>C33D05000630001</t>
  </si>
  <si>
    <t>Intervento di contrasto rischio idrogeologico</t>
  </si>
  <si>
    <t>Godrano</t>
  </si>
  <si>
    <t xml:space="preserve">COMUNE DI GODRANO PIAZZA FIERA </t>
  </si>
  <si>
    <t>Risanamento e riqualificazione di Pizzo Pretore ed adiacenze</t>
  </si>
  <si>
    <t>PROV0000055163</t>
  </si>
  <si>
    <t>Consolidamento del costone roccioso</t>
  </si>
  <si>
    <t>Comune di Giuliana - via Mandrazzi</t>
  </si>
  <si>
    <t xml:space="preserve">Comune di Bisacquino (capofila) e Campofiorito, Contessa Entellina, Giuliana, Roccamena, in covenzione </t>
  </si>
  <si>
    <t>Lavori di manutenzione straordinaria, efficientamento e messa in sicurezza della rete idrica comunale al fine della riduzione delle perdite nelle reti di distribuzione dell'acqua</t>
  </si>
  <si>
    <t>D38B25000160003</t>
  </si>
  <si>
    <t>Sostituzione di una parte della rete idrica comunale</t>
  </si>
  <si>
    <t>Bisacquino, Campofiorito, Contessa Entellina,Giuliana, Roccamena</t>
  </si>
  <si>
    <t>90032 - 90030 - 90040</t>
  </si>
  <si>
    <t>063</t>
  </si>
  <si>
    <t>Comune di Corleone</t>
  </si>
  <si>
    <t>Rafforzamento del sistema di accoglienza 
turistica dell'Area ad alta Valenza Turistica ed ambientale delle 
Due Rocche (Sito natura 2000)</t>
  </si>
  <si>
    <t>Corleone</t>
  </si>
  <si>
    <t>165</t>
  </si>
  <si>
    <t>Via Napoli – Corleone (PA)</t>
  </si>
  <si>
    <t>Adeguamento dell’ex pescheria comunale per la realizzazione di un centro socio-culturale</t>
  </si>
  <si>
    <t>B15E25000080006</t>
  </si>
  <si>
    <t>Realizzazione di un centro socio-culturale</t>
  </si>
  <si>
    <t>Centro urbano di Chiusa Sclafani – via Saponeria – Piazza Santa Rosalia</t>
  </si>
  <si>
    <t>Comune di Castronovo</t>
  </si>
  <si>
    <t>Recupero Casale di San Pietro</t>
  </si>
  <si>
    <t>G67B24000020002</t>
  </si>
  <si>
    <t>Recupero di un casale storico</t>
  </si>
  <si>
    <t>Castronovo</t>
  </si>
  <si>
    <t>Comune di Campofelice di Fitalia</t>
  </si>
  <si>
    <t>MANUTENZIONE STRAORDINARIA E SISTEMAZIONE DEGLI SPAZI ESTERNI
DEL COMPLESSO SPORTIVO CADUTI NASSIRIA</t>
  </si>
  <si>
    <t>E61J20000020001</t>
  </si>
  <si>
    <t>Manutenzione straordinaria del complesso sportivo</t>
  </si>
  <si>
    <t>Campofelice di Fitalia</t>
  </si>
  <si>
    <t>168</t>
  </si>
  <si>
    <t>RIQUALIFICAZIONE URBANA VIA GIACOMO MATTEOTTI</t>
  </si>
  <si>
    <t>J83D23000210005</t>
  </si>
  <si>
    <t>Adeguamento del livello di dotazioni e di attrezzature urbane volte a rilanciare e valorizzare le risorse locali</t>
  </si>
  <si>
    <t>Comune di Godrano</t>
  </si>
  <si>
    <t xml:space="preserve">INTERVENTI DI RIQUALIFICAZIONE URBANA E AMBIENTALE DI UN AMBITO DEL CENTRO ABITATO, PRIMO STRALCIO FUNZIONALE. </t>
  </si>
  <si>
    <t>C35G05000090001</t>
  </si>
  <si>
    <t>Riqualificazione urbana e ambientale</t>
  </si>
  <si>
    <t>Lavori di riqualificazione della Via Libertà ed adiacenze e di un tratto del Viale S. Pertini</t>
  </si>
  <si>
    <t>I52F25000010006</t>
  </si>
  <si>
    <t>Valorizzazione e rigenerazione del patrimonio identitario del borgo e miglioramento dei servizi essenziali della comunità locale ed all’incremento 
dell’attrattività e della fruizione del paese</t>
  </si>
  <si>
    <t>Comune di Roccamena</t>
  </si>
  <si>
    <t>Riqualificazione e sistemazione dell’area tra via Trinacria e via 
Provinciale</t>
  </si>
  <si>
    <t>J67B25000010006</t>
  </si>
  <si>
    <t>Riqualificazione ambientale ed edilizia e predisposizione di nuovi spazi di relazione e aggregazione 
sociale</t>
  </si>
  <si>
    <t>Roccamena</t>
  </si>
  <si>
    <t>Lavori di valorizzazione storico culturale</t>
  </si>
  <si>
    <t>PROV0000055161</t>
  </si>
  <si>
    <t>Unione del Corleonese e del Torto</t>
  </si>
  <si>
    <t>Progetto di sostegno alla preparazione della strategia Area Interna del Corleonese del Sosio e del Torto</t>
  </si>
  <si>
    <t>C34F25000170006</t>
  </si>
  <si>
    <t>Acquisizione di competenze specialistiche, acquisizione di strumentazione fuinalizzati alla programmazione e attuazione degli interventi della ST della coalizione dell'Area Interna del Corleonese del Sosio e del Torto</t>
  </si>
  <si>
    <t>169</t>
  </si>
  <si>
    <t>Area Interna</t>
  </si>
  <si>
    <t>Progetto di rafforzamento della capacità amministrativa dell'Area Interna del Corleonese del Sosio e del Torto</t>
  </si>
  <si>
    <t>C61C25000090006</t>
  </si>
  <si>
    <t>Rafforzare della capacità amministrativa della AT della coalizione dell'Area Interna del Corleonese deo Sosio e del Torto</t>
  </si>
  <si>
    <t>170</t>
  </si>
  <si>
    <t>Comune di Caltanissetta</t>
  </si>
  <si>
    <t>Da definire
(appalto non ancora aggiudicato)</t>
  </si>
  <si>
    <t xml:space="preserve">Ammodernamento ed efficientamento  energetico degli impianti di P.I. tramite sostituzione dei corpi illumnanti da Sap a LED </t>
  </si>
  <si>
    <t>J92E25000050002</t>
  </si>
  <si>
    <t>Il Comune è proprietario della rete di illuminazione stradale e sono necessari interventi di sostiturzione dell lampade da SAP a LED</t>
  </si>
  <si>
    <t>Novembre/Dicembre 2026</t>
  </si>
  <si>
    <t>2.1.3</t>
  </si>
  <si>
    <t>Lavori di ripristino della funzionalità dei canali fognari nell'incrocio di Bivio Minichelli e sistemazione area adiacente Pian del Lago2  al fine di evitare lo smottamento di terreno lungo Viale Stefano Candura</t>
  </si>
  <si>
    <t>J98E25000050008</t>
  </si>
  <si>
    <t>Nell'intersezione di Bivio Minichelli, con elevato traffico auto veicolare a causa della ostruzione dei canali fognari si verificano in occasione di piogge intense degli allagamenti con potezniale pericolo per i fruitori della strada e con danni alle proprietà private limitrofe</t>
  </si>
  <si>
    <t>2.4.2</t>
  </si>
  <si>
    <t>Lavori di adeguamento sismico scuola materna Paolo Borsellino</t>
  </si>
  <si>
    <t>J95E25000130008</t>
  </si>
  <si>
    <t>Il progetto prevede l'adeguamento sismico della scuola materna Paolo Borsellino</t>
  </si>
  <si>
    <t>2.4</t>
  </si>
  <si>
    <t>Rinnovo delle flotte su gomma mediante l’acquisto di bus elettrici a emissioni zero</t>
  </si>
  <si>
    <t>J90I25000010006</t>
  </si>
  <si>
    <t>Rinnovo delle flotte su gomma mediante l’acquisto di bus elettrici a emissioni zero al fine di riqualificare e rafforzare i servizi di TPL rafforzando i trasporti urbani sostenibili</t>
  </si>
  <si>
    <t>2.8</t>
  </si>
  <si>
    <t>082</t>
  </si>
  <si>
    <t>Realizzazione di una pista ciclabile nel centro abitato di Caltanissetta</t>
  </si>
  <si>
    <t>J97H25000390008</t>
  </si>
  <si>
    <t>Realizzazione di una pista ciclabile nel centro abitato di Caltaissetta</t>
  </si>
  <si>
    <t xml:space="preserve">I PROGETTI relativi alle seguente aree tematiche   OPEN DATA,  Sicurezza informatica, sistemi di monitoraggio e controllo </t>
  </si>
  <si>
    <t>J91F25000340006</t>
  </si>
  <si>
    <t>5.1</t>
  </si>
  <si>
    <t>016</t>
  </si>
  <si>
    <t xml:space="preserve">Digitalizzazione archivio SUE CON predisposizione  INTEGRAZIONE CON IL SISTEMA INFORMATIVO TERRITORIALE </t>
  </si>
  <si>
    <t>J91F25000330006</t>
  </si>
  <si>
    <t>036</t>
  </si>
  <si>
    <t>Lavori di completamento dei lavori di messa in sicurezza della strada comunale Montone Valli - Gibil Gabeb - SP 103 classificata a rischio R3 nel PAI</t>
  </si>
  <si>
    <t>J95F25000170002</t>
  </si>
  <si>
    <t>Nella strada comunale Gibili Gabib  fino alla SP 103 sono presenti aree a rischio R4 e inoltre sono necessari lavori di bitumatura</t>
  </si>
  <si>
    <t>Riqualificazione del verde della Villa Amedeo e della qualità architettonica delle aree dismesse adiacenti a Viale Regina Margherita</t>
  </si>
  <si>
    <t>J94H25000080002</t>
  </si>
  <si>
    <t>La Villa Amedeo è stata oggetto di intervento di manutenzione stradordinari anegli anni '90 del secolo scorso e risulta necessario riqualificare sia le strutture edilizie sia el opere a verde. Inoltre si intende riqualificare un'area demaniale antistante l'Agenzia delle Entrate al momento abbandonata</t>
  </si>
  <si>
    <t>079</t>
  </si>
  <si>
    <t>Lavori di manutenzione straordinaria degli immobili residenziali di Corso Vittorio Emanele, Via Firenze e Via Lo Monaco</t>
  </si>
  <si>
    <t>J92D25000080002</t>
  </si>
  <si>
    <t>Il Comune è proprietario di alcuni immobili nel centro storico e sono necessari interventi di manutenzione straordinaria per migliorarne l'appetibilità ai fini della assegnazione ai nuclei familiari nelle graduatorie comunali</t>
  </si>
  <si>
    <t>126</t>
  </si>
  <si>
    <t>Lavori di completamento dell'immobile di Via M. Tumminelli destinato alla realizzazione della cucina prototipale dello stile di vita  mediterraneo</t>
  </si>
  <si>
    <t>J95I25000380002</t>
  </si>
  <si>
    <t>L'immobile di Via Mauro Tumminelli è oggetto al momento di interventi di ristrutturazione delle coperture e del piano terra. Con l'intervento previsto nella FUA si intende realizzare il completamento dell'intervento di ristrutturazione del piano primo al fine di realizzare la cucina prototipale dello Stile di Vita Mediterraneo</t>
  </si>
  <si>
    <t>Rigenerazione urbana con la trasformazione della sede dell’Ex Banca d’Italia in Palazzo dell’Università con aule e servizi</t>
  </si>
  <si>
    <t>J98H25000480008</t>
  </si>
  <si>
    <t>FUA Sicilia Centrale</t>
  </si>
  <si>
    <t>Sostegno alla preparazione delle Strategie (per le sei FUA di rango medio)</t>
  </si>
  <si>
    <t>J94F25001490008</t>
  </si>
  <si>
    <t>Comuni FUA Sicilia Centrale</t>
  </si>
  <si>
    <t>Rafforzamento della capacità amministrativa delle Autorità Urbane in termini di
competenze specialistiche, ecc. – in linea con quanto indicato dal PRigA – delle
strutture amministrative impegnate nella selezione e gestione degli investimenti
previsti nelle ST per le tre FUA di rango metropolitano e per le sei FUA di rango medio.</t>
  </si>
  <si>
    <t>Rafforzamento della capacità amministrativa delle Autorità Urbane in termini di competenze specialistiche, ecc. – in linea con quanto indicato dal PRigA – delle strutture amministrative impegnate nella selezione e gestione degli investimenti previsti nelle ST per le tre FUA di rango metropolitano e per le sei FUA di rango medio.</t>
  </si>
  <si>
    <t>Comune di Delia</t>
  </si>
  <si>
    <t>Progetto per la realizzazione di una pista ciclabile e contestuale riqualificazione della Via Campo</t>
  </si>
  <si>
    <t>C29J25000330002</t>
  </si>
  <si>
    <t>Progetto per la realizzazione di una pista ciclabile e contestuale riqualificazione della via Campo, via di esodo tra il centro abitato e luogo sicuro (stadio Dario Carvello)</t>
  </si>
  <si>
    <t>Delia</t>
  </si>
  <si>
    <t>Completamento funzionale e impiantistico del Centro culturale nella via Sandro Pertini</t>
  </si>
  <si>
    <t>C24J25000050002</t>
  </si>
  <si>
    <t xml:space="preserve">Completamento funzionale e impiantistico del Centro culturale </t>
  </si>
  <si>
    <t>Comune di Enna</t>
  </si>
  <si>
    <t>Parcheggio intermodale</t>
  </si>
  <si>
    <t>E71C25000030006</t>
  </si>
  <si>
    <t>Enna</t>
  </si>
  <si>
    <t xml:space="preserve">Enna </t>
  </si>
  <si>
    <t>085</t>
  </si>
  <si>
    <t>Enna bassa</t>
  </si>
  <si>
    <t>Progetto di riqualificazione architettonica, funzionale e messa in sicurezza di palestre scolastiche esistenti, anche attraverso l'adeguamento impiantistico e tecnologico degli spazi - Istituto Comprensivo Statale "E. De Amicis di Enna</t>
  </si>
  <si>
    <t>E79I22000030006</t>
  </si>
  <si>
    <t>Riqualificazione architettonica, funzionale e messa in sicurezza della palestra dell'istituto De Amicis</t>
  </si>
  <si>
    <t>Enna alta</t>
  </si>
  <si>
    <t>Progetto di risanamento e restauro conservativo della Chiesa dello Spirito Santo</t>
  </si>
  <si>
    <t>E75F21001700005</t>
  </si>
  <si>
    <t>Risanamento e restauro conservativo della Chiesa dello Spirito Santo</t>
  </si>
  <si>
    <t>Realizzazione parco verde urbano di Enna bassa</t>
  </si>
  <si>
    <t>E71G23000370005</t>
  </si>
  <si>
    <t xml:space="preserve">Realizzazione parco verde urbano </t>
  </si>
  <si>
    <t>Comune di San Cataldo</t>
  </si>
  <si>
    <t>Realizzazione Pista Ciclopedonale e connessa riqualificazione dell'infrastruttura stradale a servizio</t>
  </si>
  <si>
    <t>H31B25000370006</t>
  </si>
  <si>
    <t>Realizzazione infrastruttura ciclopedonale urbana e periurbana</t>
  </si>
  <si>
    <t>San Cataldo</t>
  </si>
  <si>
    <t>Lavori di rigenerazione urbana - Miglioramento/Adeguamento sismico e rifunzionalizzazione dell'ex Scuola Elementare "De Amicis" - I Lotto</t>
  </si>
  <si>
    <t>H35E25000190006</t>
  </si>
  <si>
    <t>Lavori di rigenerazione urbana</t>
  </si>
  <si>
    <t>Comune di Serradifalco</t>
  </si>
  <si>
    <t>Pista atterraggio elicotteri</t>
  </si>
  <si>
    <t>C51D25000090002</t>
  </si>
  <si>
    <t xml:space="preserve">Dotazione di un sistema per la gestione dell'emergenza pubblica </t>
  </si>
  <si>
    <t>Serradifalco</t>
  </si>
  <si>
    <t>Pista ciclabile</t>
  </si>
  <si>
    <t>C51B25000150002</t>
  </si>
  <si>
    <t xml:space="preserve">Realizzazione di un sistema di mobilità dolce </t>
  </si>
  <si>
    <t>Comune Sommatino</t>
  </si>
  <si>
    <t>LAVORI DI RESTAURO E RIUSO DELL'EX CARCERE SITO IN VIALE GARIBALDI</t>
  </si>
  <si>
    <t>D65I20000140005</t>
  </si>
  <si>
    <t>INTERVENTO DI RIQUALIFICAZIONE E RIGENERAZIONE URBANA SIA DELL'EDIFICIO CHE DELLA ZONA CIRCOSTANTE</t>
  </si>
  <si>
    <t>Sommatino</t>
  </si>
  <si>
    <t>PM Costruzioni s.r.l., sede in Via Milano,3 – 93014 Mussomeli (CL), P.IVA 01700950850</t>
  </si>
  <si>
    <t>AU Enna Caltanissetta - Progetto per la realizzazione della Ciclovia Centro Sicilia tra Caltanissetta e Enna - comune di Caltanissetta</t>
  </si>
  <si>
    <t>J97H20000880002</t>
  </si>
  <si>
    <t>Realizzazione della Ciclovia Centro Sicilia tra Caltanissetta e Enna</t>
  </si>
  <si>
    <t>Caltanissetta – Enna</t>
  </si>
  <si>
    <t>93100 – 94019</t>
  </si>
  <si>
    <t>CL-EN</t>
  </si>
  <si>
    <t>DIPARTIMENTO ENERGIA</t>
  </si>
  <si>
    <t>L'Intervento è cofinanziato dal Comune di Biancavilla per € 276.050,00. Importo FESR 2021-2027 € 323.950,00</t>
  </si>
  <si>
    <t>Paceco</t>
  </si>
  <si>
    <t>Efficientamento energetico dell’impianto di pubblica illuminazione</t>
  </si>
  <si>
    <t>B84H25000060001</t>
  </si>
  <si>
    <t>Sostenere l’efficienza energetica dei territori per accelerare la transizione ecologica</t>
  </si>
  <si>
    <t>Trapani</t>
  </si>
  <si>
    <t xml:space="preserve">Città di Trapani
Piazza Municipio, 1 91100 Trapani </t>
  </si>
  <si>
    <t>Buseto Palizzolo</t>
  </si>
  <si>
    <t>Riqualificazione urbana del centro storico tramite manutenzione straordinaria e ammodernamento delle opere di urbanizzazione volte alla mitigazione dell'area a rischio R4: Sistemazione della Via Vittorio Veneto, Piazza Principe Umberto, Via Leone, Via A. Diaz, Via Giuseppe Silvestro e Viale Paolo Borsellino</t>
  </si>
  <si>
    <t>J87H23003170001</t>
  </si>
  <si>
    <t>Rigenerare il tessuto produttivo urbano</t>
  </si>
  <si>
    <t>Ammodernamento ed integrazione delle attrezzature e dei mezzi della Protezione Civile comunale</t>
  </si>
  <si>
    <t>N/A</t>
  </si>
  <si>
    <t>Proteggere il territorio e la popolazione dai fenomeni naturali per garantire una transizione ecologica nel rispetto del rapporto uomo ambiente</t>
  </si>
  <si>
    <t>2.4.5</t>
  </si>
  <si>
    <t>Completamento ciclovia urbana</t>
  </si>
  <si>
    <t>I91B25000080002</t>
  </si>
  <si>
    <t>Rafforzare il ruolo della mobilità sostenibile a supporto della transizione ecologica delle aree urbane</t>
  </si>
  <si>
    <t>2.8.1</t>
  </si>
  <si>
    <t xml:space="preserve">Completamento del progetto per il posizionamento di Paline elettroniche intelligenti e pannelli informativi </t>
  </si>
  <si>
    <t>I91J25000100002</t>
  </si>
  <si>
    <t>Mazara del Vallo</t>
  </si>
  <si>
    <t>Realizzazione di un ponte ciclo pedonale per l'attraversamento del fiume Mazzaro a completamento della pista ciclabile della città</t>
  </si>
  <si>
    <t>C91C25000030006</t>
  </si>
  <si>
    <t>REALIZZAZIONE DI UN TERMINAL BUS PRESSO IL LUNGOMARE FATA MORGANA (AREA PORTUALE) NELLA CITTÀ DI MAZARA DEL VALLO</t>
  </si>
  <si>
    <t>C91J25000030006</t>
  </si>
  <si>
    <t>2.8.2</t>
  </si>
  <si>
    <t>Realizzazione nodo di interscambio ex Sau</t>
  </si>
  <si>
    <t>I91J25000090002</t>
  </si>
  <si>
    <t>Interventi di infrastrutturazione leggera per l'attivazione della ZTL in centro storico e per il monitoraggio dell'aria e del traffico</t>
  </si>
  <si>
    <t>I91B25000090002</t>
  </si>
  <si>
    <t xml:space="preserve">Realizzazione parcheggio piazzale Ilio </t>
  </si>
  <si>
    <t>I91J25000110002</t>
  </si>
  <si>
    <t>Marsala</t>
  </si>
  <si>
    <t>Realizzazione Terminale intermodale presso l’area della Stazione Ferroviaria</t>
  </si>
  <si>
    <t>B89B25000300008</t>
  </si>
  <si>
    <t>Potenziamento del Centro Comunale di Raccolta di Contrada Ponte Fiumarella</t>
  </si>
  <si>
    <t>B83J19000170006</t>
  </si>
  <si>
    <t>Sostenere l’economia circolare e l’uso efficiente delle risorse idriche per accelerare la transizione ecologica</t>
  </si>
  <si>
    <t>5.1.2.5</t>
  </si>
  <si>
    <t>067 - Gestione dei rifiuti domestici: misure
di prevenzione, minimizzazione,
smistamento, riutilizzo e riciclaggio</t>
  </si>
  <si>
    <t>Interventi finalizzati alla riduzione ed al reCuperO  della frazione organica cittadina per il Miglioramento della  PerfOrmance relativa allo  Smaltimento   dei   rifiuTi  (COMPOST)</t>
  </si>
  <si>
    <t>B85C19000190006</t>
  </si>
  <si>
    <t>Realizzazione del Parco sub-urbano intorno all’invaso Baiata</t>
  </si>
  <si>
    <t>D19D05000280006</t>
  </si>
  <si>
    <t>5.1.2.6</t>
  </si>
  <si>
    <t>Campobello di Mazara</t>
  </si>
  <si>
    <t>Riqualificazione, efficientamento ed ammodernamento della piazza di Tre Fontane</t>
  </si>
  <si>
    <t xml:space="preserve">B12C22001350006
</t>
  </si>
  <si>
    <t>Rigenerare le aree urbane per una migliore qualità della vita</t>
  </si>
  <si>
    <t>5.1.2.9</t>
  </si>
  <si>
    <t>Manutenzione straordinaria della Via Dei Salinari tra le Contrade Ettore Infersa e Birgi</t>
  </si>
  <si>
    <t xml:space="preserve">B82F22000490002
</t>
  </si>
  <si>
    <t>Potenziare i sistemi turistico culturali per aree urbane attrattive</t>
  </si>
  <si>
    <t>Castelvetrano</t>
  </si>
  <si>
    <t>Interventi di Rafforzamento del sistema di accoglienza turistica con
valorizzazione/promozione e attuazione percorso pedonale a Marinella di Selinunte: Via Marco Polo</t>
  </si>
  <si>
    <t>C37H15001100002</t>
  </si>
  <si>
    <t>Progetto di rigenerazione urbana
finalizzato all’offerta turistica del comune di Buseto Palizzolo (TP) - Località Tangi</t>
  </si>
  <si>
    <t>J82F23000340002</t>
  </si>
  <si>
    <t>5.1.2.9 i</t>
  </si>
  <si>
    <t>Completamento mercato agro-alimentare a sostegno delle aziende dedite alla produzione e vendita di prodotti agricoli e dell’agricoltura in contrada Strasatti</t>
  </si>
  <si>
    <t>B84H25000080001</t>
  </si>
  <si>
    <t>Riqualificazione ambientale Piazza G. Falcone, riqualificazione ambientale del declivio e arredo generale della piazza nel Comune di Buseto Palizzolo</t>
  </si>
  <si>
    <t>J87H21013210002</t>
  </si>
  <si>
    <t>5.1.2.10</t>
  </si>
  <si>
    <t>REALIZZAZIONE DI UN CENTRO EDUCATIVO E LUDICO DI AGGREGAZIONE PER I GIOVANI – ADEGUAMENTO, RIFUNZIONALIZZAZIONE E RISTRUTTURAZIONE DEL COMPLESSO “FILIPPO CORRIDONI” - VIA DELLE SETTE CHIESE – MAZARA DEL VALLO (TP)”</t>
  </si>
  <si>
    <t>C95I20000090006</t>
  </si>
  <si>
    <t>Misiliscemi</t>
  </si>
  <si>
    <t>REALIZZAZIONE DI UN CENTRO SPORTIVO DI AGGREGAZIONE ED INCLUSIONE ALL'INTERNO DELL'IMPIANTO DI BONACERAME</t>
  </si>
  <si>
    <t>I44J20000060002</t>
  </si>
  <si>
    <t>Potenziare il sistema dei servizi di inclusione per sostenere la sviluppo e la qualità della vita nelle aree urbane</t>
  </si>
  <si>
    <t>126 - Infrastrutture abitative (diverse da quelle destinate ai migranti, ai rifugiati e alle persone che fanno domanda di protezione internazionale o che godono di protezione internazionale)</t>
  </si>
  <si>
    <t>Realizzazione di un centro Sportivo con lavori di Riqualificazione del campo Sportivo comunale e sistemazione Esterna della palestra Polivalente, volto al benessere del cittadino</t>
  </si>
  <si>
    <t>J84J24000150001</t>
  </si>
  <si>
    <t>5.1.2.11 ii</t>
  </si>
  <si>
    <t>Petrosino</t>
  </si>
  <si>
    <t>Progetto per l'arredo Urbano del Centro</t>
  </si>
  <si>
    <t>E34H25000160002</t>
  </si>
  <si>
    <t>RIQUALIFICAZIONE URBANISTICA DEL WATER-FRONT LUNGO LA RIVA EST DEL FIUME MAZARO</t>
  </si>
  <si>
    <t>C99J24000110006</t>
  </si>
  <si>
    <t>Lavori di miglioramento della qualità del decoro urbano e del tessuto sociale e ambientale dell’area comprendente la palestra comunale, la villa comunale e le aree attigue ed interconnesse nel quartiere “Sciarotta” mediante interventi di ristrutturazione per la promozione delle attività sportive indoor e all’aperto e per lo sviluppo di servizi sociali</t>
  </si>
  <si>
    <t>D18E22000400006</t>
  </si>
  <si>
    <t>5.1.2.11 iii</t>
  </si>
  <si>
    <t>L'Intervento è cofinanziato dal Comune di Paceco per € 3.500.000,00. Importo FESR 2021-2027 € 4.000.000,00</t>
  </si>
  <si>
    <t>FESR  2021-2027</t>
  </si>
  <si>
    <t xml:space="preserve">AGRIGENTO </t>
  </si>
  <si>
    <t>non ancora selezionato</t>
  </si>
  <si>
    <t>Agrigento</t>
  </si>
  <si>
    <t xml:space="preserve">ASP AGRIGENTO </t>
  </si>
  <si>
    <t>Progetto di ammodernamento di dotazioni diagnostiche e attrezzature sanitarie per i distretti che ricadono all’interno dell’area interna sicana</t>
  </si>
  <si>
    <t>C79I26000010006</t>
  </si>
  <si>
    <t xml:space="preserve">Potenziamento della qualità e dell'efficienza dei servizi sanitari offerti nei distretti dell'Area Interna Sicana  </t>
  </si>
  <si>
    <t xml:space="preserve"> RSO 4 .5. Garantire parità di accesso
all'assistenza sanitaria e
promuovere la resilienza dei sistemi
sanitari, compresa l'assistenza
sanitaria di base, come anche
promuovere il passaggio
dall'assistenza istituzionale a quella
su base familiare e sul territorio</t>
  </si>
  <si>
    <t>BIVONA</t>
  </si>
  <si>
    <t>1 2 9 - Attrezzature sanitarie
1 3 0 - Beni mobili per la salute</t>
  </si>
  <si>
    <t>VIA BENEDETTINE, N. 13 - 92010 BIVONA</t>
  </si>
  <si>
    <t xml:space="preserve"> RSO 5.2.Promuovere lo sviluppo sociale,
economico e ambientale integrato e
inclusivo, la cultura, il patrimonio
naturale, il turismo sostenibile e la
sicurezza nelle aree diverse da quelle
urbane</t>
  </si>
  <si>
    <t>Bivona</t>
  </si>
  <si>
    <t>VIA ROMA, N. 23 - 92010 BIVONA</t>
  </si>
  <si>
    <t>Riqualificazione urbana "Area Carani" Via Vittorio Emanuele con annesso teatro all'aperto e riqualificcazione area adiacente cimitero comunale per realizzazione parco giochi inclusivo</t>
  </si>
  <si>
    <t>I75E25000290006</t>
  </si>
  <si>
    <t>Riqualificazione dell'area Carani mediante interventi finalizzati al miglioramento della qualità e fruibilità degli spazi pubblici esistenti e realizzazione di una teatro all'aperto, realizzazione aree verdi e parco giochi inclusivo.</t>
  </si>
  <si>
    <t>Lucca Sicula</t>
  </si>
  <si>
    <t xml:space="preserve">via Corvo, n. 1 - 91010 Lucca Sicula </t>
  </si>
  <si>
    <t xml:space="preserve">Comune di Bivona </t>
  </si>
  <si>
    <t>Sistema intercomunale di valorizzazione del sistema storico, culturale, sportivo e artistico dell'Area Interna Sicani</t>
  </si>
  <si>
    <t xml:space="preserve">J99I25001850006 </t>
  </si>
  <si>
    <t>Valorizzazione del sistema storico, culturale, sportivo e artistico dell'area Interna Sicani</t>
  </si>
  <si>
    <t>15.09.2025</t>
  </si>
  <si>
    <t>28.02.2029</t>
  </si>
  <si>
    <t xml:space="preserve">J94F25003820006 </t>
  </si>
  <si>
    <t xml:space="preserve">Rafforzamento della struttura tecnico amministrativa dei Comuni dell'Area Interna Sicana tramite acquisizione di servizi e/o expertice specialistiche </t>
  </si>
  <si>
    <t>Supporto specialistico per il rafforzamento della capacità amministrativa dell'Autorità Territoriale</t>
  </si>
  <si>
    <t>J94F25003830006</t>
  </si>
  <si>
    <t>Realizzazione di un servizio diretto a garantire un supporto specialistico altamente qualificato finalizzazto a potenziare l'efficacia attuativa della Strategia Territoriale.</t>
  </si>
  <si>
    <t>30/02/2030</t>
  </si>
  <si>
    <t xml:space="preserve">Bivona </t>
  </si>
  <si>
    <t>Comune di Lucca Sicula</t>
  </si>
  <si>
    <t>AI NEBRODI</t>
  </si>
  <si>
    <t xml:space="preserve">AI del Corleonese, del Torto e del Sosio </t>
  </si>
  <si>
    <t xml:space="preserve"> Unione dei Comuni "Area Interna di  Troina"</t>
  </si>
  <si>
    <t>AI Unione dei Comuni "Val Simeto Etna"</t>
  </si>
  <si>
    <t xml:space="preserve">5.2 Promuovere lo sviluppo sociale, economico e ambientale integrato e inclusivo, la cultura, il patrimonio naturale, il turismo sostenibile e la sicurezza nelle aree diverse da quelle urbane </t>
  </si>
  <si>
    <t>3.2. Sviluppare e rafforzare una mobilità locale, regionale e nazionale, intelligente, intermodale, resiliente ai cambiamenti climatici e sostenibile, migliorando l'accesso alla rete TEN-T e la mobilità transfrontaliera</t>
  </si>
  <si>
    <t>2.1. Promuovere l'efficienza energetica e ridurre le emissioni di gas a effetto serra</t>
  </si>
  <si>
    <t xml:space="preserve"> Unione dei Comuni "Madonie" </t>
  </si>
  <si>
    <t>Unione dei Comuni del Calatino</t>
  </si>
  <si>
    <t>Autorità urbana FUA di Ragusa</t>
  </si>
  <si>
    <t>FUA Area vasta  Syracusae</t>
  </si>
  <si>
    <t xml:space="preserve">FUA di Catania </t>
  </si>
  <si>
    <t>AI Santa Teresa  di Riva</t>
  </si>
  <si>
    <t>FUA di Messina</t>
  </si>
  <si>
    <t>FUA di Palermo</t>
  </si>
  <si>
    <t xml:space="preserve">Lavori di efficientamento energetico dell'illuminazione pubblica della frazione di San Giorgio </t>
  </si>
  <si>
    <t>Promuovere la mobilità urbana multimodale sostenibile
quale parte della transizione verso un’economia a zero
emissioni nette di carbonio della FUA - potenziare la
logistica e l’intermodalità</t>
  </si>
  <si>
    <t>Promuovere l’adattamento ai cambiamenti climatici, la
prevenzione dei rischi di catastrofe e la resilienza
prendendo in considerazione approcci ecosistemici della
FUA-</t>
  </si>
  <si>
    <t>060 - Misure di adattamento ai cambiamenti climatici, prevenzione e
gestione dei rischi connessi al clima: altro, ad es. tempeste e siccità
(comprese le azioni di sensibilizzazione, la protezione civile e i sistemi di gestione delle catastrofi, le infrastrutture e gli approcci basati sugli
Ecosistemi</t>
  </si>
  <si>
    <t>Digitalizzazione del Comune tramite
Soluzioni TIC e Servizi Elettronici (Applicazione di Intelligenza Artificiale Generativa
Localizzazione)</t>
  </si>
  <si>
    <t>016 - Soluzioni TIC, servizi elettronici, applicazioni per
L'amministrazione</t>
  </si>
  <si>
    <t>Realizzazione di Infrastrutture TIC per la
Digitalizzazione della PA Locale (Chatbot con IA Generativa)</t>
  </si>
  <si>
    <t>036 - TIC: altri tipi di infrastrutture TIC (compresi risorse/impianti
informatici di grandi dimensioni, centri di dati, sensori e altri
dispositivi wireless)</t>
  </si>
  <si>
    <t>Interventi per potenziare e migliorare gli ambienti scolastici e
formativi Istituto Comprensivo Wojtyla -Chindemi</t>
  </si>
  <si>
    <t>018 - Applicazione servizi informatici per le competenze digitali e
l'inclusione digitale</t>
  </si>
  <si>
    <t>Realizzazione di una passerella pedonale con annesso ascensore
sovrastante la villetta Aretusa</t>
  </si>
  <si>
    <t>Rigenerare gli ambienti urbani della FUA con criteri di sostenibilità,
inclusione e innovazione- Rigenerare gli ambienti urbani, compresi centri storici, attraverso la riqualificazione di luoghi/spazi aperti</t>
  </si>
  <si>
    <t>Promuovere lo sviluppo sociale, economico e ambientale integrato e
inclusivo, la cultura, il patrimonio naturale, il turismo sostenibile e la
sicurezza nelle aree urbane</t>
  </si>
  <si>
    <t>Rigenerare gli ambienti urbani della FUA con criteri di
sostenibilità, inclusione e innovazione - Rafforzare i
sistemi di accoglienza turistica</t>
  </si>
  <si>
    <t>165 - Protezione, sviluppo e promozione dei beni turistici pubblici e dei
servizi turistici</t>
  </si>
  <si>
    <t>Promuovere l’inclusione sociale della FUA - Servizi per la
conciliazione vita – lavoro</t>
  </si>
  <si>
    <t>165 – Protezione, sviluppo e promozione dei beni turistici pubblici
e dei servizi turistici</t>
  </si>
  <si>
    <t>Realizzazione impianto di illuminazione artistica e riqualificazione dei
marciapiedi nel Corso Vittorio Emanuele</t>
  </si>
  <si>
    <t>Rigenerare gli ambienti urbani della FUA con criteri
di sostenibilità, inclusione e innovazione -
Rafforzare i sistemi di accoglienza turistica</t>
  </si>
  <si>
    <t>165 - Protezione, sviluppo e promozione dei beni
turistici pubblici e dei servizi turistici</t>
  </si>
  <si>
    <t>Da definire
(appalto non ancora aggiudicato)l</t>
  </si>
  <si>
    <t xml:space="preserve">
 J99B25000060008
</t>
  </si>
  <si>
    <t xml:space="preserve">FUA Sicilia Occidentale </t>
  </si>
  <si>
    <t xml:space="preserve">AI dei Sicani </t>
  </si>
  <si>
    <t xml:space="preserve">Dipartimento regionale
delle Autonomie Locali 
</t>
  </si>
  <si>
    <t xml:space="preserve">Unione dei Comuni “Gela-Butera-Niscemi” </t>
  </si>
  <si>
    <t xml:space="preserve">Comune di Niscemi </t>
  </si>
  <si>
    <t>Digitalizzazione archivio Ufficio tecnico - Biblioteca</t>
  </si>
  <si>
    <t>I99E25000010006</t>
  </si>
  <si>
    <t>CALTANISSETTA</t>
  </si>
  <si>
    <t>Niscemi</t>
  </si>
  <si>
    <t>Comune di Gela</t>
  </si>
  <si>
    <t xml:space="preserve">Digitalizzazione archivio anagrafe e affari generai per consultazione </t>
  </si>
  <si>
    <t>D31C25000110006</t>
  </si>
  <si>
    <t>Gela</t>
  </si>
  <si>
    <t>Recupero Ex Dogana lungomare di Gela</t>
  </si>
  <si>
    <t>D32F25000720002</t>
  </si>
  <si>
    <t>Riqualificazione, valorizzazione e rivitalizzazione del patrimonio storico, artistico e culturale e di edifici/spazi pubblici,anche in chiave inclusiva, favorendo la partecipazione delle comunità residenti</t>
  </si>
  <si>
    <t>Riqualificazione dell'area urbana di contrada valle pozzo</t>
  </si>
  <si>
    <t>I95I25000050006</t>
  </si>
  <si>
    <t xml:space="preserve"> interventi per: i) riqualificare spazi o strutture pubbliche per lo sviluppo dell’imprenditorialità ed autoimprenditorialità negli ambiti di intervento della S3; ii) rigenerare gli ambienti urbani, compresi centri storici, attraverso la riqualificazione di luoghi/spazi aperti (es: parchi, giardini di comunità, piazze, spiagge, spazi pubblici e sportivi, creazione aree e attrezzature collettive pubbliche); iii) rigenerare gli ambienti urbani attraverso la riqualificazione di edifici pubblici al fine di innalzare la qualità dei servizi offerti alla cittadinanza anche attraverso forme di partecipazione collettiva</t>
  </si>
  <si>
    <t>Riqualificazione dell’ambito urbano di contrada vascelleria</t>
  </si>
  <si>
    <t>I95I25000060006 </t>
  </si>
  <si>
    <t>Una Via e tre Piazze - 1 lotto da Piazza Martiri a piazza Umberto</t>
  </si>
  <si>
    <t>D37H25001210002</t>
  </si>
  <si>
    <t xml:space="preserve">Interventi per: i) il rafforzamento dei sistemi di accoglienza turistica (es: valorizzazione di contesti urbani e spazi pubblici per favorire l’attrattività turistica e residenziale); ii) il potenziamento dell’accessibilità e della fruibilità sia fisica che cognitiva di attrattori turistici e culturali secondo logiche di sostenibilità e di innovazione </t>
  </si>
  <si>
    <t>Supporto specialistico per il rafforzamento della capacità amminsitrativa dell'Autorità Urbana</t>
  </si>
  <si>
    <t>D31C25000090006</t>
  </si>
  <si>
    <t xml:space="preserve">Gela Butera Nisecmi </t>
  </si>
  <si>
    <t>169 Iniziative di sviluppo territoriale compresa l'elaborazione di strategie territoriali</t>
  </si>
  <si>
    <t>Rafforzamento della capacità amministrativa dell'autorità urbana</t>
  </si>
  <si>
    <t>D31C25000100006</t>
  </si>
  <si>
    <t>Azioni di tafforzamento della capacità amministrativa delle Autorità Urbane in termini di competenze specialistiche, ecc. – in linea con quanto indicato dal PRigA – delle strutture amministrative impegnate nella selezione e gestione degli investimenti previsti nelle ST</t>
  </si>
  <si>
    <t>170 Sviluppo delle capacità delle autorità di programma e degli organismi coinvolti nel'attuazione dei fondi</t>
  </si>
  <si>
    <t>Relamping Niscemi Via Mongell</t>
  </si>
  <si>
    <t>I99J25000530006</t>
  </si>
  <si>
    <t>2.1</t>
  </si>
  <si>
    <t>0 44 - Rinnovo di infrastrutture pubbliche al fine dell'efficienza energetica o misure relative
all'efficienza energetica per tali infrastrutture, progetti dimostrativi e misure di sostegno</t>
  </si>
  <si>
    <t>Relamping Gela</t>
  </si>
  <si>
    <t>D33F25000030006</t>
  </si>
  <si>
    <t>Rinnovo e ammodernamento di infrastrutture, mezzi e attrezzature per la gestione delle emergenze nei territori di Gela, Niscemi e Butera</t>
  </si>
  <si>
    <t>I98E25000180006</t>
  </si>
  <si>
    <t>0 61 - Prevenzione e gestione dei rischi naturali non connessi al clima (ad es. terremoti) e dei
rischi collegati alle attività umane (ad es. incidenti tecnologici), comprese le azioni di
sensibilizzazione, la protezione civile e i sistemi di gestione delle catastrofi, le infrastrutture e
gli approcci basati sugli ecosistemi</t>
  </si>
  <si>
    <t>Rafforzamento dei sistemi di regolazione del traffico ztl del centro storico del comune di Niscem</t>
  </si>
  <si>
    <t>I97H25001250006</t>
  </si>
  <si>
    <t>Riqualificare e rafforzare i servizi di TPL rafforzando i trasporti urbani sostenibili</t>
  </si>
  <si>
    <t>0 8 4 - Digitalizzazione dei trasporti urbani</t>
  </si>
  <si>
    <t>Realizzazione di Hub intermodale con ciclo archeggio e charging station in area adiacente alla stazione ferroviaria di Gela</t>
  </si>
  <si>
    <t>D31J25000190006</t>
  </si>
  <si>
    <t>Realizzazione di pista ciclo-pedonale a collegamento del Porto Rifugio con il tratto principale del Lungomare Federico II, compresa la sistemazione
a parcheggio dell’area adiacente alla bretella Falcone e Borsellino.</t>
  </si>
  <si>
    <t>D31J25000160006</t>
  </si>
  <si>
    <t>Realizzazione di pista ciclo-pedonale a collegamento del Porto Rifugio con la Pista ciclabile presente all’interno del quartiere Macchitella,
compresa la sistemazione della Piazza delle Tre Porte</t>
  </si>
  <si>
    <t>D31J25000170006</t>
  </si>
  <si>
    <t>Potenziamento della goverance e della capacità di attuazione della strategia territoriale</t>
  </si>
  <si>
    <t>D31C25000080006</t>
  </si>
  <si>
    <t>Rafforzamento della governance e della capacità di attuazione</t>
  </si>
  <si>
    <t xml:space="preserve">170 Sviluppo della capacità delle autorità di programma e degli organismi coinvolti nel'attuazione dei fondi </t>
  </si>
  <si>
    <r>
      <t xml:space="preserve">PR FESR SICILIA 2021/2027 - ELENCO DELLE OPERAZIONI DALLE AUTORITA' TERRITORIALI AL 16 FEBBRAIO 2026
</t>
    </r>
    <r>
      <rPr>
        <b/>
        <i/>
        <sz val="11"/>
        <rFont val="Calibri"/>
        <family val="2"/>
      </rPr>
      <t>(ai sensi del Reg. UE n. 1060/2021, art. 49, par. 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</si>
</sst>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_-* #,##0.00\ [$€-410]_-;\-* #,##0.00\ [$€-410]_-;_-* &quot;-&quot;??\ [$€-410]_-;_-@_-"/>
    <numFmt numFmtId="165" formatCode="_-* #,##0.00_-;\-* #,##0.00_-;_-* \-??_-;_-@_-"/>
    <numFmt numFmtId="166" formatCode="_-[$€-2]\ * #,##0.00_-;\-[$€-2]\ * #,##0.00_-;_-[$€-2]\ * &quot;-&quot;??_-;_-@_-"/>
    <numFmt numFmtId="167" formatCode="d/m/yyyy"/>
    <numFmt numFmtId="168" formatCode="[$-410]General"/>
    <numFmt numFmtId="169" formatCode="#,##0.00&quot; €&quot;"/>
    <numFmt numFmtId="170" formatCode="#,##0.00\ &quot;€&quot;"/>
    <numFmt numFmtId="171" formatCode="&quot;€&quot;\ #,##0.00;[Red]\-&quot;€&quot;\ #,##0.00"/>
    <numFmt numFmtId="172" formatCode="#,##0.00\ _€"/>
  </numFmts>
  <fonts count="18">
    <font>
      <sz val="11"/>
      <color theme="1"/>
      <name val="Calibri"/>
      <family val="2"/>
      <scheme val="minor"/>
    </font>
    <font>
      <sz val="11"/>
      <color theme="1"/>
      <name val="Calibri"/>
      <family val="2"/>
      <scheme val="minor"/>
    </font>
    <font>
      <sz val="11"/>
      <color rgb="FF000000"/>
      <name val="Calibri"/>
      <family val="2"/>
    </font>
    <font>
      <sz val="10"/>
      <name val="Arial"/>
      <family val="2"/>
    </font>
    <font>
      <sz val="11"/>
      <color rgb="FF000000"/>
      <name val="Calibri1"/>
      <charset val="1"/>
    </font>
    <font>
      <b/>
      <sz val="11"/>
      <name val="Calibri"/>
      <family val="2"/>
    </font>
    <font>
      <b/>
      <i/>
      <sz val="11"/>
      <name val="Calibri"/>
      <family val="2"/>
    </font>
    <font>
      <sz val="11"/>
      <name val="Calibri"/>
      <family val="2"/>
    </font>
    <font>
      <sz val="12"/>
      <color theme="1"/>
      <name val="Calibri"/>
      <family val="2"/>
      <scheme val="minor"/>
    </font>
    <font>
      <sz val="10"/>
      <color theme="1"/>
      <name val="Liberation Sans"/>
      <family val="2"/>
    </font>
    <font>
      <sz val="11"/>
      <name val="Calibri"/>
      <family val="2"/>
      <charset val="1"/>
    </font>
    <font>
      <sz val="11"/>
      <color rgb="FF000000"/>
      <name val="Calibri"/>
      <family val="2"/>
      <charset val="1"/>
    </font>
    <font>
      <sz val="11"/>
      <color theme="1"/>
      <name val="Calibri"/>
      <family val="2"/>
      <charset val="1"/>
    </font>
    <font>
      <sz val="10"/>
      <name val="Arial"/>
      <family val="2"/>
      <charset val="1"/>
    </font>
    <font>
      <sz val="11"/>
      <color rgb="FFFF0000"/>
      <name val="Calibri"/>
      <family val="2"/>
    </font>
    <font>
      <sz val="11"/>
      <color theme="1"/>
      <name val="Calibri"/>
      <family val="2"/>
    </font>
    <font>
      <sz val="1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D9D9D9"/>
      </patternFill>
    </fill>
    <fill>
      <patternFill patternType="solid">
        <fgColor theme="0"/>
        <bgColor rgb="FFDEEBF7"/>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9" fontId="1" fillId="0" borderId="0" applyFont="0" applyFill="0" applyBorder="0" applyAlignment="0" applyProtection="0"/>
    <xf numFmtId="0" fontId="2" fillId="0" borderId="0"/>
    <xf numFmtId="0" fontId="3" fillId="0" borderId="0"/>
    <xf numFmtId="0" fontId="4" fillId="0" borderId="0" applyBorder="0" applyProtection="0"/>
    <xf numFmtId="165" fontId="2" fillId="0" borderId="0" applyBorder="0" applyProtection="0"/>
    <xf numFmtId="44" fontId="1" fillId="0" borderId="0" applyFont="0" applyFill="0" applyBorder="0" applyAlignment="0" applyProtection="0"/>
    <xf numFmtId="44" fontId="8" fillId="0" borderId="0" applyFont="0" applyFill="0" applyBorder="0" applyAlignment="0" applyProtection="0"/>
    <xf numFmtId="9" fontId="9" fillId="0" borderId="0"/>
    <xf numFmtId="43" fontId="1" fillId="0" borderId="0" applyFont="0" applyFill="0" applyBorder="0" applyAlignment="0" applyProtection="0"/>
    <xf numFmtId="168" fontId="10" fillId="0" borderId="0"/>
    <xf numFmtId="44"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0" fontId="12" fillId="0" borderId="0"/>
    <xf numFmtId="165" fontId="11" fillId="0" borderId="0" applyBorder="0" applyProtection="0"/>
    <xf numFmtId="0" fontId="13" fillId="0" borderId="0"/>
    <xf numFmtId="0" fontId="11" fillId="0" borderId="0"/>
  </cellStyleXfs>
  <cellXfs count="107">
    <xf numFmtId="0" fontId="0" fillId="0" borderId="0" xfId="0"/>
    <xf numFmtId="0" fontId="7" fillId="0" borderId="1" xfId="0" applyFont="1" applyFill="1" applyBorder="1" applyAlignment="1">
      <alignment horizontal="center" vertical="top" wrapText="1"/>
    </xf>
    <xf numFmtId="14" fontId="7" fillId="0" borderId="1" xfId="0" applyNumberFormat="1" applyFont="1" applyFill="1" applyBorder="1" applyAlignment="1" applyProtection="1">
      <alignment horizontal="center" vertical="top" wrapText="1"/>
    </xf>
    <xf numFmtId="14" fontId="7"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0" fontId="7" fillId="0" borderId="1" xfId="0" applyFont="1" applyFill="1" applyBorder="1" applyAlignment="1">
      <alignment vertical="top" wrapText="1"/>
    </xf>
    <xf numFmtId="0" fontId="7" fillId="0" borderId="1" xfId="0" applyFont="1" applyBorder="1" applyAlignment="1">
      <alignment horizontal="center" vertical="top" wrapText="1"/>
    </xf>
    <xf numFmtId="0" fontId="7" fillId="0" borderId="1" xfId="0" applyFont="1" applyFill="1" applyBorder="1" applyAlignment="1">
      <alignment vertical="top"/>
    </xf>
    <xf numFmtId="0" fontId="7" fillId="0" borderId="1" xfId="0" applyFont="1" applyFill="1" applyBorder="1" applyAlignment="1">
      <alignment horizontal="center" vertical="top"/>
    </xf>
    <xf numFmtId="10" fontId="7" fillId="0" borderId="1" xfId="0" applyNumberFormat="1" applyFont="1" applyFill="1" applyBorder="1" applyAlignment="1">
      <alignment horizontal="center" vertical="top" wrapText="1"/>
    </xf>
    <xf numFmtId="0" fontId="7" fillId="0" borderId="1" xfId="0" applyFont="1" applyBorder="1" applyAlignment="1">
      <alignment horizontal="center" vertical="top"/>
    </xf>
    <xf numFmtId="14" fontId="7" fillId="0" borderId="1" xfId="0" applyNumberFormat="1" applyFont="1" applyBorder="1" applyAlignment="1">
      <alignment horizontal="center" vertical="top" wrapText="1"/>
    </xf>
    <xf numFmtId="10" fontId="7" fillId="0" borderId="1" xfId="0" applyNumberFormat="1" applyFont="1" applyFill="1" applyBorder="1" applyAlignment="1" applyProtection="1">
      <alignment horizontal="center" vertical="top" wrapText="1"/>
    </xf>
    <xf numFmtId="0" fontId="7" fillId="0" borderId="1" xfId="0" applyFont="1" applyFill="1" applyBorder="1" applyAlignment="1" applyProtection="1">
      <alignment horizontal="center" vertical="top" wrapText="1"/>
    </xf>
    <xf numFmtId="49" fontId="7" fillId="0" borderId="1" xfId="0" applyNumberFormat="1" applyFont="1" applyBorder="1" applyAlignment="1">
      <alignment horizontal="center" vertical="top" wrapText="1"/>
    </xf>
    <xf numFmtId="166" fontId="7" fillId="0" borderId="1" xfId="6" applyNumberFormat="1" applyFont="1" applyFill="1" applyBorder="1" applyAlignment="1">
      <alignment horizontal="center" vertical="top" wrapText="1"/>
    </xf>
    <xf numFmtId="0" fontId="7" fillId="0" borderId="1" xfId="0" quotePrefix="1" applyFont="1" applyFill="1" applyBorder="1" applyAlignment="1">
      <alignment horizontal="center" vertical="top" wrapText="1"/>
    </xf>
    <xf numFmtId="0" fontId="7" fillId="2"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1" xfId="0" applyFont="1" applyFill="1" applyBorder="1" applyAlignment="1">
      <alignment horizontal="left" vertical="top" wrapText="1"/>
    </xf>
    <xf numFmtId="14" fontId="7" fillId="3" borderId="1" xfId="0" applyNumberFormat="1" applyFont="1" applyFill="1" applyBorder="1" applyAlignment="1">
      <alignment horizontal="center" vertical="top" wrapText="1"/>
    </xf>
    <xf numFmtId="167" fontId="7" fillId="3" borderId="1" xfId="0" applyNumberFormat="1" applyFont="1" applyFill="1" applyBorder="1" applyAlignment="1">
      <alignment horizontal="center" vertical="top" wrapText="1"/>
    </xf>
    <xf numFmtId="164" fontId="7" fillId="2" borderId="1" xfId="0" applyNumberFormat="1" applyFont="1" applyFill="1" applyBorder="1" applyAlignment="1">
      <alignment horizontal="center" vertical="top" wrapText="1"/>
    </xf>
    <xf numFmtId="0" fontId="7" fillId="3" borderId="1" xfId="0" applyFont="1" applyFill="1" applyBorder="1" applyAlignment="1">
      <alignment vertical="top" wrapText="1"/>
    </xf>
    <xf numFmtId="0" fontId="5" fillId="3" borderId="1" xfId="0" applyFont="1" applyFill="1" applyBorder="1" applyAlignment="1">
      <alignment vertical="top" wrapText="1"/>
    </xf>
    <xf numFmtId="49" fontId="7" fillId="3"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44" fontId="7" fillId="0" borderId="1" xfId="6" applyFont="1" applyFill="1" applyBorder="1" applyAlignment="1">
      <alignment horizontal="center" vertical="top"/>
    </xf>
    <xf numFmtId="4" fontId="7" fillId="0" borderId="1" xfId="7" applyNumberFormat="1" applyFont="1" applyFill="1" applyBorder="1" applyAlignment="1">
      <alignment horizontal="center" vertical="top" wrapText="1"/>
    </xf>
    <xf numFmtId="168" fontId="7" fillId="0" borderId="1" xfId="0" applyNumberFormat="1" applyFont="1" applyFill="1" applyBorder="1" applyAlignment="1">
      <alignment horizontal="center" vertical="top" wrapText="1"/>
    </xf>
    <xf numFmtId="171" fontId="7" fillId="0" borderId="1" xfId="0" applyNumberFormat="1" applyFont="1" applyFill="1" applyBorder="1" applyAlignment="1">
      <alignment horizontal="center" vertical="top" wrapText="1"/>
    </xf>
    <xf numFmtId="10" fontId="7" fillId="0" borderId="1" xfId="0" applyNumberFormat="1" applyFont="1" applyFill="1" applyBorder="1" applyAlignment="1">
      <alignment horizontal="center" vertical="top"/>
    </xf>
    <xf numFmtId="0" fontId="7" fillId="0" borderId="1" xfId="0" applyFont="1" applyFill="1" applyBorder="1" applyAlignment="1">
      <alignment horizontal="left" vertical="top" wrapText="1"/>
    </xf>
    <xf numFmtId="171" fontId="7" fillId="0" borderId="1" xfId="0" applyNumberFormat="1" applyFont="1" applyBorder="1" applyAlignment="1">
      <alignment horizontal="center" vertical="top" wrapText="1"/>
    </xf>
    <xf numFmtId="10" fontId="7" fillId="0" borderId="1" xfId="0" applyNumberFormat="1" applyFont="1" applyBorder="1" applyAlignment="1">
      <alignment horizontal="center" vertical="top"/>
    </xf>
    <xf numFmtId="0" fontId="7" fillId="0" borderId="1" xfId="0" applyFont="1" applyBorder="1" applyAlignment="1">
      <alignment horizontal="left" vertical="top" wrapText="1"/>
    </xf>
    <xf numFmtId="0" fontId="7" fillId="4" borderId="1" xfId="3" applyFont="1" applyFill="1" applyBorder="1" applyAlignment="1">
      <alignment horizontal="center" vertical="top" wrapText="1"/>
    </xf>
    <xf numFmtId="0" fontId="7" fillId="4" borderId="1" xfId="0" applyFont="1" applyFill="1" applyBorder="1" applyAlignment="1">
      <alignment horizontal="center" vertical="top" wrapText="1"/>
    </xf>
    <xf numFmtId="14" fontId="7" fillId="2" borderId="1" xfId="0" applyNumberFormat="1" applyFont="1" applyFill="1" applyBorder="1" applyAlignment="1">
      <alignment horizontal="center" vertical="top" wrapText="1"/>
    </xf>
    <xf numFmtId="10" fontId="7" fillId="0" borderId="1" xfId="0" applyNumberFormat="1" applyFont="1" applyBorder="1" applyAlignment="1">
      <alignment horizontal="center" vertical="top" wrapText="1"/>
    </xf>
    <xf numFmtId="0" fontId="7" fillId="0" borderId="1" xfId="3" applyFont="1" applyBorder="1" applyAlignment="1">
      <alignment horizontal="center" vertical="top" wrapText="1"/>
    </xf>
    <xf numFmtId="0" fontId="7" fillId="2" borderId="1" xfId="3" applyFont="1" applyFill="1" applyBorder="1" applyAlignment="1">
      <alignment horizontal="center" vertical="top" wrapText="1"/>
    </xf>
    <xf numFmtId="49" fontId="7" fillId="2" borderId="1" xfId="0" applyNumberFormat="1" applyFont="1" applyFill="1" applyBorder="1" applyAlignment="1">
      <alignment horizontal="center" vertical="top" wrapText="1"/>
    </xf>
    <xf numFmtId="1" fontId="7" fillId="4" borderId="1" xfId="0" applyNumberFormat="1" applyFont="1" applyFill="1" applyBorder="1" applyAlignment="1">
      <alignment horizontal="center" vertical="top" wrapText="1"/>
    </xf>
    <xf numFmtId="10" fontId="7" fillId="2" borderId="1" xfId="8" applyNumberFormat="1" applyFont="1" applyFill="1" applyBorder="1" applyAlignment="1">
      <alignment horizontal="center" vertical="top" wrapText="1"/>
    </xf>
    <xf numFmtId="169" fontId="7" fillId="0" borderId="1" xfId="0" applyNumberFormat="1" applyFont="1" applyBorder="1" applyAlignment="1">
      <alignment horizontal="center" vertical="top" wrapText="1"/>
    </xf>
    <xf numFmtId="0" fontId="7" fillId="5" borderId="1" xfId="0" applyFont="1" applyFill="1" applyBorder="1" applyAlignment="1">
      <alignment horizontal="center" vertical="top" wrapText="1"/>
    </xf>
    <xf numFmtId="14" fontId="7" fillId="5" borderId="1" xfId="0" applyNumberFormat="1" applyFont="1" applyFill="1" applyBorder="1" applyAlignment="1">
      <alignment horizontal="center" vertical="top" wrapText="1"/>
    </xf>
    <xf numFmtId="0" fontId="7" fillId="0" borderId="1" xfId="2" applyFont="1" applyBorder="1" applyAlignment="1">
      <alignment horizontal="center" vertical="top" wrapText="1"/>
    </xf>
    <xf numFmtId="10" fontId="7" fillId="0" borderId="1" xfId="8" applyNumberFormat="1" applyFont="1" applyFill="1" applyBorder="1" applyAlignment="1">
      <alignment horizontal="center" vertical="top" wrapText="1"/>
    </xf>
    <xf numFmtId="169" fontId="7" fillId="0" borderId="1" xfId="0" applyNumberFormat="1" applyFont="1" applyFill="1" applyBorder="1" applyAlignment="1">
      <alignment horizontal="center" vertical="top" wrapText="1"/>
    </xf>
    <xf numFmtId="4" fontId="7" fillId="0" borderId="1" xfId="0" applyNumberFormat="1" applyFont="1" applyBorder="1" applyAlignment="1">
      <alignment horizontal="center" vertical="top" wrapText="1"/>
    </xf>
    <xf numFmtId="170" fontId="7" fillId="0" borderId="1" xfId="0" applyNumberFormat="1" applyFont="1" applyBorder="1" applyAlignment="1">
      <alignment horizontal="center" vertical="top" wrapText="1"/>
    </xf>
    <xf numFmtId="0" fontId="7" fillId="0" borderId="1" xfId="0" quotePrefix="1" applyFont="1" applyBorder="1" applyAlignment="1">
      <alignment horizontal="center" vertical="top" wrapText="1"/>
    </xf>
    <xf numFmtId="0" fontId="7" fillId="2" borderId="1" xfId="0" quotePrefix="1" applyFont="1" applyFill="1" applyBorder="1" applyAlignment="1">
      <alignment horizontal="center" vertical="top" wrapText="1"/>
    </xf>
    <xf numFmtId="0" fontId="7" fillId="0" borderId="1" xfId="2" applyFont="1" applyFill="1" applyBorder="1" applyAlignment="1">
      <alignment horizontal="center" vertical="top" wrapText="1"/>
    </xf>
    <xf numFmtId="169" fontId="7" fillId="0" borderId="1" xfId="2" applyNumberFormat="1" applyFont="1" applyFill="1" applyBorder="1" applyAlignment="1">
      <alignment horizontal="center" vertical="top" wrapText="1"/>
    </xf>
    <xf numFmtId="17" fontId="7" fillId="0" borderId="1" xfId="0" applyNumberFormat="1" applyFont="1" applyFill="1" applyBorder="1" applyAlignment="1">
      <alignment horizontal="center" vertical="top" wrapText="1"/>
    </xf>
    <xf numFmtId="10" fontId="7" fillId="0" borderId="1" xfId="1" applyNumberFormat="1" applyFont="1" applyFill="1" applyBorder="1" applyAlignment="1">
      <alignment horizontal="center" vertical="top" wrapText="1"/>
    </xf>
    <xf numFmtId="14" fontId="7" fillId="0" borderId="1" xfId="0" applyNumberFormat="1" applyFont="1" applyFill="1" applyBorder="1" applyAlignment="1">
      <alignment horizontal="center" vertical="top"/>
    </xf>
    <xf numFmtId="169" fontId="7" fillId="0" borderId="1" xfId="0" applyNumberFormat="1" applyFont="1" applyFill="1" applyBorder="1" applyAlignment="1" applyProtection="1">
      <alignment horizontal="center" vertical="top" wrapText="1"/>
    </xf>
    <xf numFmtId="0" fontId="7" fillId="0" borderId="1" xfId="2" applyFont="1" applyFill="1" applyBorder="1" applyAlignment="1" applyProtection="1">
      <alignment horizontal="center" vertical="top" wrapText="1"/>
    </xf>
    <xf numFmtId="169" fontId="7" fillId="0" borderId="1" xfId="2" applyNumberFormat="1" applyFont="1" applyFill="1" applyBorder="1" applyAlignment="1" applyProtection="1">
      <alignment horizontal="center" vertical="top" wrapText="1"/>
    </xf>
    <xf numFmtId="0" fontId="7" fillId="0" borderId="1" xfId="0" quotePrefix="1" applyFont="1" applyFill="1" applyBorder="1" applyAlignment="1" applyProtection="1">
      <alignment horizontal="center" vertical="top" wrapText="1"/>
    </xf>
    <xf numFmtId="0" fontId="7" fillId="0" borderId="1" xfId="0" applyFont="1" applyBorder="1" applyAlignment="1" applyProtection="1">
      <alignment vertical="top" wrapText="1"/>
    </xf>
    <xf numFmtId="0" fontId="7" fillId="0" borderId="1" xfId="2" applyFont="1" applyBorder="1" applyAlignment="1" applyProtection="1">
      <alignment horizontal="center" vertical="top" wrapText="1"/>
    </xf>
    <xf numFmtId="0" fontId="7" fillId="0" borderId="1" xfId="0" applyFont="1" applyBorder="1" applyAlignment="1" applyProtection="1">
      <alignment horizontal="center" vertical="top" wrapText="1"/>
    </xf>
    <xf numFmtId="0" fontId="7" fillId="0" borderId="1" xfId="3" applyFont="1" applyBorder="1" applyAlignment="1" applyProtection="1">
      <alignment horizontal="center" vertical="top" wrapText="1"/>
    </xf>
    <xf numFmtId="168" fontId="7" fillId="0" borderId="1" xfId="10" applyFont="1" applyBorder="1" applyAlignment="1" applyProtection="1">
      <alignment horizontal="center" vertical="top" wrapText="1"/>
    </xf>
    <xf numFmtId="14" fontId="7" fillId="0" borderId="1" xfId="2" applyNumberFormat="1" applyFont="1" applyBorder="1" applyAlignment="1" applyProtection="1">
      <alignment horizontal="center" vertical="top" wrapText="1"/>
    </xf>
    <xf numFmtId="168" fontId="7" fillId="0" borderId="1" xfId="10" applyFont="1" applyBorder="1" applyAlignment="1" applyProtection="1">
      <alignment horizontal="center" vertical="top"/>
    </xf>
    <xf numFmtId="10" fontId="7" fillId="0" borderId="1" xfId="2" applyNumberFormat="1" applyFont="1" applyBorder="1" applyAlignment="1" applyProtection="1">
      <alignment horizontal="center" vertical="top" wrapText="1"/>
    </xf>
    <xf numFmtId="0" fontId="7" fillId="0" borderId="1" xfId="0" applyFont="1" applyBorder="1" applyAlignment="1" applyProtection="1">
      <alignment horizontal="center" vertical="top"/>
    </xf>
    <xf numFmtId="0" fontId="7" fillId="0" borderId="0" xfId="0" applyFont="1" applyFill="1" applyBorder="1" applyAlignment="1">
      <alignment vertical="top"/>
    </xf>
    <xf numFmtId="0" fontId="7" fillId="0" borderId="0" xfId="0" applyFont="1" applyFill="1" applyBorder="1" applyAlignment="1">
      <alignment horizontal="center" vertical="top"/>
    </xf>
    <xf numFmtId="0" fontId="6" fillId="0" borderId="1" xfId="0" applyFont="1" applyFill="1" applyBorder="1" applyAlignment="1">
      <alignment horizontal="center" vertical="top" wrapText="1"/>
    </xf>
    <xf numFmtId="0" fontId="5" fillId="0" borderId="0" xfId="0" applyFont="1" applyFill="1" applyBorder="1" applyAlignment="1">
      <alignment vertical="top"/>
    </xf>
    <xf numFmtId="0" fontId="14" fillId="3" borderId="1" xfId="0" applyFont="1" applyFill="1" applyBorder="1" applyAlignment="1">
      <alignment horizontal="left" vertical="top" wrapText="1"/>
    </xf>
    <xf numFmtId="170" fontId="7" fillId="0" borderId="1" xfId="0" applyNumberFormat="1" applyFont="1" applyFill="1" applyBorder="1" applyAlignment="1">
      <alignment horizontal="right" vertical="top" wrapText="1"/>
    </xf>
    <xf numFmtId="170" fontId="5" fillId="0" borderId="1" xfId="0" applyNumberFormat="1" applyFont="1" applyFill="1" applyBorder="1" applyAlignment="1">
      <alignment horizontal="center" vertical="top" wrapText="1"/>
    </xf>
    <xf numFmtId="170" fontId="7" fillId="0" borderId="1" xfId="0" applyNumberFormat="1" applyFont="1" applyFill="1" applyBorder="1" applyAlignment="1">
      <alignment horizontal="right" vertical="top"/>
    </xf>
    <xf numFmtId="170" fontId="7" fillId="0" borderId="1" xfId="9" applyNumberFormat="1" applyFont="1" applyBorder="1" applyAlignment="1">
      <alignment horizontal="right" vertical="top" wrapText="1"/>
    </xf>
    <xf numFmtId="170" fontId="7" fillId="0" borderId="1" xfId="9" applyNumberFormat="1" applyFont="1" applyFill="1" applyBorder="1" applyAlignment="1">
      <alignment horizontal="right" vertical="top" wrapText="1"/>
    </xf>
    <xf numFmtId="170" fontId="7" fillId="0" borderId="1" xfId="6" applyNumberFormat="1" applyFont="1" applyFill="1" applyBorder="1" applyAlignment="1">
      <alignment horizontal="right" vertical="top" wrapText="1"/>
    </xf>
    <xf numFmtId="170" fontId="7" fillId="3" borderId="1" xfId="6" applyNumberFormat="1" applyFont="1" applyFill="1" applyBorder="1" applyAlignment="1">
      <alignment horizontal="right" vertical="top" wrapText="1"/>
    </xf>
    <xf numFmtId="170" fontId="7" fillId="0" borderId="1" xfId="0" applyNumberFormat="1" applyFont="1" applyBorder="1" applyAlignment="1">
      <alignment horizontal="right" vertical="top" wrapText="1"/>
    </xf>
    <xf numFmtId="170" fontId="7" fillId="0" borderId="1" xfId="2" applyNumberFormat="1" applyFont="1" applyBorder="1" applyAlignment="1">
      <alignment horizontal="right" vertical="top" wrapText="1"/>
    </xf>
    <xf numFmtId="170" fontId="7" fillId="5" borderId="1" xfId="0" applyNumberFormat="1" applyFont="1" applyFill="1" applyBorder="1" applyAlignment="1">
      <alignment horizontal="right" vertical="top" wrapText="1"/>
    </xf>
    <xf numFmtId="170" fontId="7" fillId="0" borderId="1" xfId="0" applyNumberFormat="1" applyFont="1" applyBorder="1" applyAlignment="1">
      <alignment horizontal="right" vertical="top"/>
    </xf>
    <xf numFmtId="170" fontId="7" fillId="2" borderId="1" xfId="0" applyNumberFormat="1" applyFont="1" applyFill="1" applyBorder="1" applyAlignment="1">
      <alignment horizontal="right" vertical="top" wrapText="1"/>
    </xf>
    <xf numFmtId="170" fontId="7" fillId="0" borderId="1" xfId="2" applyNumberFormat="1" applyFont="1" applyFill="1" applyBorder="1" applyAlignment="1">
      <alignment horizontal="right" vertical="top" wrapText="1"/>
    </xf>
    <xf numFmtId="170" fontId="7" fillId="0" borderId="1" xfId="0" applyNumberFormat="1" applyFont="1" applyFill="1" applyBorder="1" applyAlignment="1" applyProtection="1">
      <alignment horizontal="right" vertical="top" wrapText="1"/>
    </xf>
    <xf numFmtId="170" fontId="7" fillId="0" borderId="1" xfId="2" applyNumberFormat="1" applyFont="1" applyFill="1" applyBorder="1" applyAlignment="1" applyProtection="1">
      <alignment horizontal="right" vertical="top" wrapText="1"/>
    </xf>
    <xf numFmtId="170" fontId="7" fillId="0" borderId="1" xfId="0" applyNumberFormat="1" applyFont="1" applyBorder="1" applyAlignment="1" applyProtection="1">
      <alignment horizontal="right" vertical="top"/>
    </xf>
    <xf numFmtId="170" fontId="7" fillId="0" borderId="1" xfId="10" applyNumberFormat="1" applyFont="1" applyBorder="1" applyAlignment="1" applyProtection="1">
      <alignment horizontal="right" vertical="top" wrapText="1"/>
    </xf>
    <xf numFmtId="170" fontId="7" fillId="0" borderId="0" xfId="0" applyNumberFormat="1" applyFont="1" applyFill="1" applyBorder="1" applyAlignment="1">
      <alignment horizontal="center" vertical="top"/>
    </xf>
    <xf numFmtId="0" fontId="16" fillId="0" borderId="1" xfId="2" applyFont="1" applyFill="1" applyBorder="1" applyAlignment="1">
      <alignment horizontal="center" vertical="top" wrapText="1"/>
    </xf>
    <xf numFmtId="14" fontId="16" fillId="0" borderId="1" xfId="2" applyNumberFormat="1" applyFont="1" applyFill="1" applyBorder="1" applyAlignment="1">
      <alignment horizontal="center" vertical="top" wrapText="1"/>
    </xf>
    <xf numFmtId="172" fontId="16" fillId="0" borderId="1" xfId="2" applyNumberFormat="1" applyFont="1" applyFill="1" applyBorder="1" applyAlignment="1">
      <alignment horizontal="right" vertical="top" wrapText="1"/>
    </xf>
    <xf numFmtId="0" fontId="16" fillId="0" borderId="1" xfId="0" applyFont="1" applyFill="1" applyBorder="1" applyAlignment="1">
      <alignment horizontal="center" vertical="top" wrapText="1"/>
    </xf>
    <xf numFmtId="10" fontId="16" fillId="0" borderId="1" xfId="2"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0" fontId="16" fillId="0" borderId="1" xfId="2" applyFont="1" applyFill="1" applyBorder="1" applyAlignment="1">
      <alignment horizontal="center" vertical="top"/>
    </xf>
    <xf numFmtId="169" fontId="16" fillId="0" borderId="1" xfId="2" applyNumberFormat="1" applyFont="1" applyFill="1" applyBorder="1" applyAlignment="1">
      <alignment horizontal="center" vertical="top" wrapText="1"/>
    </xf>
    <xf numFmtId="0" fontId="17" fillId="0" borderId="1" xfId="0" quotePrefix="1" applyFont="1" applyFill="1" applyBorder="1" applyAlignment="1">
      <alignment horizontal="center" vertical="top" wrapText="1"/>
    </xf>
    <xf numFmtId="0" fontId="15" fillId="0" borderId="1" xfId="0" applyFont="1" applyBorder="1" applyAlignment="1">
      <alignment horizontal="center" vertical="center" wrapText="1"/>
    </xf>
    <xf numFmtId="0" fontId="5" fillId="0" borderId="1" xfId="0" applyFont="1" applyFill="1" applyBorder="1" applyAlignment="1">
      <alignment horizontal="center" vertical="top" wrapText="1"/>
    </xf>
  </cellXfs>
  <cellStyles count="18">
    <cellStyle name="Default 1" xfId="4"/>
    <cellStyle name="Excel Built-in Normal" xfId="10"/>
    <cellStyle name="Excel Built-in Percent" xfId="8"/>
    <cellStyle name="Migliaia" xfId="9" builtinId="3"/>
    <cellStyle name="Migliaia 2" xfId="13"/>
    <cellStyle name="Migliaia 2 2" xfId="5"/>
    <cellStyle name="Migliaia 2 2 2" xfId="15"/>
    <cellStyle name="Normale" xfId="0" builtinId="0"/>
    <cellStyle name="Normale 2" xfId="3"/>
    <cellStyle name="Normale 2 2" xfId="16"/>
    <cellStyle name="Normale 3" xfId="14"/>
    <cellStyle name="Normale 5" xfId="2"/>
    <cellStyle name="Normale 5 2" xfId="17"/>
    <cellStyle name="Percentuale" xfId="1" builtinId="5"/>
    <cellStyle name="Valuta" xfId="6" builtinId="4"/>
    <cellStyle name="Valuta 2" xfId="7"/>
    <cellStyle name="Valuta 2 2" xfId="12"/>
    <cellStyle name="Valuta 3" xfId="11"/>
  </cellStyles>
  <dxfs count="7">
    <dxf>
      <fill>
        <patternFill patternType="solid">
          <fgColor rgb="FFDDEBF7"/>
          <bgColor rgb="FFDDEBF7"/>
        </patternFill>
      </fill>
    </dxf>
    <dxf>
      <fill>
        <patternFill patternType="solid">
          <fgColor rgb="FFDDEBF7"/>
          <bgColor rgb="FFDDEBF7"/>
        </patternFill>
      </fill>
    </dxf>
    <dxf>
      <font>
        <b/>
        <color rgb="FF000000"/>
      </font>
    </dxf>
    <dxf>
      <font>
        <b/>
        <color rgb="FF000000"/>
      </font>
    </dxf>
    <dxf>
      <font>
        <b/>
        <color rgb="FF000000"/>
      </font>
      <border>
        <top style="double">
          <color rgb="FF5B9BD5"/>
        </top>
      </border>
    </dxf>
    <dxf>
      <font>
        <b/>
        <color rgb="FF000000"/>
      </font>
      <border>
        <bottom style="medium">
          <color rgb="FF5B9BD5"/>
        </bottom>
      </border>
    </dxf>
    <dxf>
      <font>
        <color rgb="FF000000"/>
      </font>
      <border>
        <left style="thin">
          <color rgb="FF5B9BD5"/>
        </left>
        <right style="thin">
          <color rgb="FF5B9BD5"/>
        </right>
        <top style="thin">
          <color rgb="FF5B9BD5"/>
        </top>
        <bottom style="thin">
          <color rgb="FF5B9BD5"/>
        </bottom>
        <vertical style="thin">
          <color rgb="FF5B9BD5"/>
        </vertical>
        <horizontal style="thin">
          <color rgb="FF5B9BD5"/>
        </horizontal>
      </border>
    </dxf>
  </dxfs>
  <tableStyles count="1" defaultTableStyle="TableStyleMedium2" defaultPivotStyle="PivotStyleLight16">
    <tableStyle name="TableStyleLight16 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67"/>
  <sheetViews>
    <sheetView tabSelected="1" zoomScale="70" zoomScaleNormal="70" workbookViewId="0">
      <selection activeCell="A2" sqref="A2"/>
    </sheetView>
  </sheetViews>
  <sheetFormatPr defaultRowHeight="15"/>
  <cols>
    <col min="1" max="1" width="16.140625" style="74" customWidth="1"/>
    <col min="2" max="2" width="22.42578125" style="74" customWidth="1"/>
    <col min="3" max="3" width="20.5703125" style="74" customWidth="1"/>
    <col min="4" max="4" width="20" style="73" customWidth="1"/>
    <col min="5" max="5" width="53.85546875" style="73" customWidth="1"/>
    <col min="6" max="6" width="20.85546875" style="74" customWidth="1"/>
    <col min="7" max="7" width="53.85546875" style="74" customWidth="1"/>
    <col min="8" max="8" width="13.85546875" style="73" customWidth="1"/>
    <col min="9" max="9" width="21.140625" style="73" customWidth="1"/>
    <col min="10" max="10" width="18.28515625" style="95" customWidth="1"/>
    <col min="11" max="11" width="18" style="73" bestFit="1" customWidth="1"/>
    <col min="12" max="12" width="53.28515625" style="73" customWidth="1"/>
    <col min="13" max="13" width="21.42578125" style="73" customWidth="1"/>
    <col min="14" max="14" width="12.7109375" style="73" customWidth="1"/>
    <col min="15" max="15" width="13.7109375" style="73" customWidth="1"/>
    <col min="16" max="16" width="16.28515625" style="73" customWidth="1"/>
    <col min="17" max="17" width="10.28515625" style="74" customWidth="1"/>
    <col min="18" max="18" width="36.28515625" style="73" customWidth="1"/>
    <col min="19" max="19" width="49.140625" style="74" customWidth="1"/>
    <col min="20" max="20" width="9.140625" style="73" customWidth="1"/>
    <col min="21" max="16384" width="9.140625" style="73"/>
  </cols>
  <sheetData>
    <row r="1" spans="1:19" ht="44.25" customHeight="1">
      <c r="A1" s="106" t="s">
        <v>2329</v>
      </c>
      <c r="B1" s="106"/>
      <c r="C1" s="106"/>
      <c r="D1" s="106"/>
      <c r="E1" s="106"/>
      <c r="F1" s="106"/>
      <c r="G1" s="106"/>
      <c r="H1" s="106"/>
      <c r="I1" s="106"/>
      <c r="J1" s="106"/>
      <c r="K1" s="106"/>
      <c r="L1" s="106"/>
      <c r="M1" s="106"/>
      <c r="N1" s="106"/>
      <c r="O1" s="106"/>
      <c r="P1" s="106"/>
      <c r="Q1" s="106"/>
      <c r="R1" s="7"/>
      <c r="S1" s="8"/>
    </row>
    <row r="2" spans="1:19" s="76" customFormat="1" ht="75">
      <c r="A2" s="4" t="s">
        <v>24</v>
      </c>
      <c r="B2" s="4" t="s">
        <v>0</v>
      </c>
      <c r="C2" s="4" t="s">
        <v>1</v>
      </c>
      <c r="D2" s="4" t="s">
        <v>2</v>
      </c>
      <c r="E2" s="4" t="s">
        <v>3</v>
      </c>
      <c r="F2" s="4" t="s">
        <v>4</v>
      </c>
      <c r="G2" s="4" t="s">
        <v>5</v>
      </c>
      <c r="H2" s="4" t="s">
        <v>6</v>
      </c>
      <c r="I2" s="4" t="s">
        <v>7</v>
      </c>
      <c r="J2" s="79" t="s">
        <v>8</v>
      </c>
      <c r="K2" s="4" t="s">
        <v>9</v>
      </c>
      <c r="L2" s="4" t="s">
        <v>10</v>
      </c>
      <c r="M2" s="4" t="s">
        <v>11</v>
      </c>
      <c r="N2" s="4" t="s">
        <v>12</v>
      </c>
      <c r="O2" s="4" t="s">
        <v>13</v>
      </c>
      <c r="P2" s="4" t="s">
        <v>14</v>
      </c>
      <c r="Q2" s="4" t="s">
        <v>15</v>
      </c>
      <c r="R2" s="4" t="s">
        <v>16</v>
      </c>
      <c r="S2" s="75" t="s">
        <v>17</v>
      </c>
    </row>
    <row r="3" spans="1:19" ht="45">
      <c r="A3" s="1" t="s">
        <v>2237</v>
      </c>
      <c r="B3" s="1" t="s">
        <v>25</v>
      </c>
      <c r="C3" s="1" t="s">
        <v>26</v>
      </c>
      <c r="D3" s="1" t="s">
        <v>27</v>
      </c>
      <c r="E3" s="1" t="s">
        <v>28</v>
      </c>
      <c r="F3" s="1" t="s">
        <v>29</v>
      </c>
      <c r="G3" s="1" t="s">
        <v>30</v>
      </c>
      <c r="H3" s="1" t="s">
        <v>27</v>
      </c>
      <c r="I3" s="1" t="s">
        <v>27</v>
      </c>
      <c r="J3" s="80">
        <v>1146220.23</v>
      </c>
      <c r="K3" s="1" t="s">
        <v>18</v>
      </c>
      <c r="L3" s="1" t="s">
        <v>31</v>
      </c>
      <c r="M3" s="9">
        <v>0.66339999999999999</v>
      </c>
      <c r="N3" s="1" t="s">
        <v>19</v>
      </c>
      <c r="O3" s="1" t="s">
        <v>32</v>
      </c>
      <c r="P3" s="5" t="s">
        <v>26</v>
      </c>
      <c r="Q3" s="1">
        <v>98070</v>
      </c>
      <c r="R3" s="1" t="s">
        <v>33</v>
      </c>
      <c r="S3" s="1" t="s">
        <v>34</v>
      </c>
    </row>
    <row r="4" spans="1:19" ht="60">
      <c r="A4" s="1" t="s">
        <v>2237</v>
      </c>
      <c r="B4" s="1" t="s">
        <v>25</v>
      </c>
      <c r="C4" s="1" t="s">
        <v>35</v>
      </c>
      <c r="D4" s="1" t="s">
        <v>27</v>
      </c>
      <c r="E4" s="1" t="s">
        <v>36</v>
      </c>
      <c r="F4" s="1" t="s">
        <v>37</v>
      </c>
      <c r="G4" s="1" t="s">
        <v>30</v>
      </c>
      <c r="H4" s="1" t="s">
        <v>27</v>
      </c>
      <c r="I4" s="1" t="s">
        <v>27</v>
      </c>
      <c r="J4" s="80">
        <v>500000</v>
      </c>
      <c r="K4" s="1" t="s">
        <v>18</v>
      </c>
      <c r="L4" s="1" t="s">
        <v>31</v>
      </c>
      <c r="M4" s="9">
        <v>0.66339999999999999</v>
      </c>
      <c r="N4" s="1" t="s">
        <v>19</v>
      </c>
      <c r="O4" s="1" t="s">
        <v>32</v>
      </c>
      <c r="P4" s="5" t="s">
        <v>35</v>
      </c>
      <c r="Q4" s="1">
        <v>98073</v>
      </c>
      <c r="R4" s="1" t="s">
        <v>38</v>
      </c>
      <c r="S4" s="1" t="s">
        <v>39</v>
      </c>
    </row>
    <row r="5" spans="1:19" ht="45">
      <c r="A5" s="1" t="s">
        <v>2237</v>
      </c>
      <c r="B5" s="1" t="s">
        <v>25</v>
      </c>
      <c r="C5" s="1" t="s">
        <v>40</v>
      </c>
      <c r="D5" s="1" t="s">
        <v>27</v>
      </c>
      <c r="E5" s="1" t="s">
        <v>41</v>
      </c>
      <c r="F5" s="1" t="s">
        <v>42</v>
      </c>
      <c r="G5" s="1" t="s">
        <v>30</v>
      </c>
      <c r="H5" s="1" t="s">
        <v>27</v>
      </c>
      <c r="I5" s="1" t="s">
        <v>27</v>
      </c>
      <c r="J5" s="80">
        <v>1146220.23</v>
      </c>
      <c r="K5" s="1" t="s">
        <v>18</v>
      </c>
      <c r="L5" s="1" t="s">
        <v>31</v>
      </c>
      <c r="M5" s="9">
        <v>0.66339999999999999</v>
      </c>
      <c r="N5" s="1" t="s">
        <v>19</v>
      </c>
      <c r="O5" s="1" t="s">
        <v>32</v>
      </c>
      <c r="P5" s="5" t="s">
        <v>40</v>
      </c>
      <c r="Q5" s="1">
        <v>98075</v>
      </c>
      <c r="R5" s="1" t="s">
        <v>43</v>
      </c>
      <c r="S5" s="1" t="s">
        <v>44</v>
      </c>
    </row>
    <row r="6" spans="1:19" ht="45">
      <c r="A6" s="1" t="s">
        <v>2237</v>
      </c>
      <c r="B6" s="1" t="s">
        <v>25</v>
      </c>
      <c r="C6" s="1" t="s">
        <v>45</v>
      </c>
      <c r="D6" s="1" t="s">
        <v>27</v>
      </c>
      <c r="E6" s="1" t="s">
        <v>46</v>
      </c>
      <c r="F6" s="1" t="s">
        <v>47</v>
      </c>
      <c r="G6" s="1" t="s">
        <v>30</v>
      </c>
      <c r="H6" s="1" t="s">
        <v>27</v>
      </c>
      <c r="I6" s="1" t="s">
        <v>27</v>
      </c>
      <c r="J6" s="80">
        <v>1146220.23</v>
      </c>
      <c r="K6" s="1" t="s">
        <v>18</v>
      </c>
      <c r="L6" s="1" t="s">
        <v>31</v>
      </c>
      <c r="M6" s="9">
        <v>0.66339999999999999</v>
      </c>
      <c r="N6" s="1" t="s">
        <v>19</v>
      </c>
      <c r="O6" s="1" t="s">
        <v>32</v>
      </c>
      <c r="P6" s="5" t="s">
        <v>45</v>
      </c>
      <c r="Q6" s="1">
        <v>98069</v>
      </c>
      <c r="R6" s="1" t="s">
        <v>48</v>
      </c>
      <c r="S6" s="1" t="s">
        <v>49</v>
      </c>
    </row>
    <row r="7" spans="1:19" ht="75">
      <c r="A7" s="1" t="s">
        <v>2237</v>
      </c>
      <c r="B7" s="1" t="s">
        <v>25</v>
      </c>
      <c r="C7" s="1" t="s">
        <v>50</v>
      </c>
      <c r="D7" s="1" t="s">
        <v>27</v>
      </c>
      <c r="E7" s="1" t="s">
        <v>51</v>
      </c>
      <c r="F7" s="1" t="s">
        <v>52</v>
      </c>
      <c r="G7" s="1" t="s">
        <v>30</v>
      </c>
      <c r="H7" s="1" t="s">
        <v>27</v>
      </c>
      <c r="I7" s="1" t="s">
        <v>27</v>
      </c>
      <c r="J7" s="80">
        <v>2292440.46</v>
      </c>
      <c r="K7" s="1" t="s">
        <v>18</v>
      </c>
      <c r="L7" s="1" t="s">
        <v>31</v>
      </c>
      <c r="M7" s="9">
        <v>0.66339999999999999</v>
      </c>
      <c r="N7" s="1" t="s">
        <v>19</v>
      </c>
      <c r="O7" s="1" t="s">
        <v>32</v>
      </c>
      <c r="P7" s="5" t="s">
        <v>50</v>
      </c>
      <c r="Q7" s="1" t="s">
        <v>53</v>
      </c>
      <c r="R7" s="1" t="s">
        <v>54</v>
      </c>
      <c r="S7" s="1" t="s">
        <v>55</v>
      </c>
    </row>
    <row r="8" spans="1:19" ht="45">
      <c r="A8" s="1" t="s">
        <v>2237</v>
      </c>
      <c r="B8" s="1" t="s">
        <v>25</v>
      </c>
      <c r="C8" s="1" t="s">
        <v>56</v>
      </c>
      <c r="D8" s="1" t="s">
        <v>27</v>
      </c>
      <c r="E8" s="1" t="s">
        <v>57</v>
      </c>
      <c r="F8" s="1" t="s">
        <v>58</v>
      </c>
      <c r="G8" s="1" t="s">
        <v>30</v>
      </c>
      <c r="H8" s="1" t="s">
        <v>27</v>
      </c>
      <c r="I8" s="1" t="s">
        <v>27</v>
      </c>
      <c r="J8" s="80">
        <v>1100000</v>
      </c>
      <c r="K8" s="1" t="s">
        <v>18</v>
      </c>
      <c r="L8" s="1" t="s">
        <v>31</v>
      </c>
      <c r="M8" s="9">
        <v>0.66339999999999999</v>
      </c>
      <c r="N8" s="1" t="s">
        <v>19</v>
      </c>
      <c r="O8" s="1" t="s">
        <v>32</v>
      </c>
      <c r="P8" s="5" t="s">
        <v>56</v>
      </c>
      <c r="Q8" s="1">
        <v>98072</v>
      </c>
      <c r="R8" s="1" t="s">
        <v>59</v>
      </c>
      <c r="S8" s="1" t="s">
        <v>60</v>
      </c>
    </row>
    <row r="9" spans="1:19" ht="60">
      <c r="A9" s="1" t="s">
        <v>2237</v>
      </c>
      <c r="B9" s="1" t="s">
        <v>25</v>
      </c>
      <c r="C9" s="1" t="s">
        <v>61</v>
      </c>
      <c r="D9" s="1" t="s">
        <v>27</v>
      </c>
      <c r="E9" s="1" t="s">
        <v>62</v>
      </c>
      <c r="F9" s="1" t="s">
        <v>63</v>
      </c>
      <c r="G9" s="1" t="s">
        <v>64</v>
      </c>
      <c r="H9" s="1" t="s">
        <v>27</v>
      </c>
      <c r="I9" s="1" t="s">
        <v>27</v>
      </c>
      <c r="J9" s="80">
        <v>1150000</v>
      </c>
      <c r="K9" s="1" t="s">
        <v>18</v>
      </c>
      <c r="L9" s="1" t="s">
        <v>65</v>
      </c>
      <c r="M9" s="9">
        <v>0.66339999999999999</v>
      </c>
      <c r="N9" s="1" t="s">
        <v>19</v>
      </c>
      <c r="O9" s="1" t="s">
        <v>32</v>
      </c>
      <c r="P9" s="5" t="s">
        <v>61</v>
      </c>
      <c r="Q9" s="1">
        <v>98070</v>
      </c>
      <c r="R9" s="1" t="s">
        <v>66</v>
      </c>
      <c r="S9" s="1" t="s">
        <v>67</v>
      </c>
    </row>
    <row r="10" spans="1:19" ht="30">
      <c r="A10" s="1" t="s">
        <v>2237</v>
      </c>
      <c r="B10" s="1" t="s">
        <v>68</v>
      </c>
      <c r="C10" s="1" t="s">
        <v>69</v>
      </c>
      <c r="D10" s="1" t="s">
        <v>27</v>
      </c>
      <c r="E10" s="1" t="s">
        <v>70</v>
      </c>
      <c r="F10" s="1" t="s">
        <v>71</v>
      </c>
      <c r="G10" s="1" t="s">
        <v>72</v>
      </c>
      <c r="H10" s="1" t="s">
        <v>27</v>
      </c>
      <c r="I10" s="1" t="s">
        <v>27</v>
      </c>
      <c r="J10" s="80">
        <v>600000</v>
      </c>
      <c r="K10" s="1" t="s">
        <v>18</v>
      </c>
      <c r="L10" s="1" t="s">
        <v>73</v>
      </c>
      <c r="M10" s="9">
        <v>0.66339999999999999</v>
      </c>
      <c r="N10" s="1" t="s">
        <v>19</v>
      </c>
      <c r="O10" s="1" t="s">
        <v>32</v>
      </c>
      <c r="P10" s="5" t="s">
        <v>69</v>
      </c>
      <c r="Q10" s="1">
        <v>98076</v>
      </c>
      <c r="R10" s="1" t="s">
        <v>74</v>
      </c>
      <c r="S10" s="1" t="s">
        <v>75</v>
      </c>
    </row>
    <row r="11" spans="1:19" ht="135">
      <c r="A11" s="1" t="s">
        <v>2237</v>
      </c>
      <c r="B11" s="1" t="s">
        <v>68</v>
      </c>
      <c r="C11" s="1" t="s">
        <v>76</v>
      </c>
      <c r="D11" s="1" t="s">
        <v>27</v>
      </c>
      <c r="E11" s="1" t="s">
        <v>77</v>
      </c>
      <c r="F11" s="1" t="s">
        <v>78</v>
      </c>
      <c r="G11" s="1" t="s">
        <v>79</v>
      </c>
      <c r="H11" s="1" t="s">
        <v>27</v>
      </c>
      <c r="I11" s="1" t="s">
        <v>27</v>
      </c>
      <c r="J11" s="80">
        <v>1110000</v>
      </c>
      <c r="K11" s="1" t="s">
        <v>18</v>
      </c>
      <c r="L11" s="1" t="s">
        <v>80</v>
      </c>
      <c r="M11" s="9">
        <v>0.66339999999999999</v>
      </c>
      <c r="N11" s="1" t="s">
        <v>19</v>
      </c>
      <c r="O11" s="1" t="s">
        <v>32</v>
      </c>
      <c r="P11" s="5" t="s">
        <v>76</v>
      </c>
      <c r="Q11" s="1">
        <v>98078</v>
      </c>
      <c r="R11" s="1" t="s">
        <v>81</v>
      </c>
      <c r="S11" s="1" t="s">
        <v>82</v>
      </c>
    </row>
    <row r="12" spans="1:19" ht="90">
      <c r="A12" s="1" t="s">
        <v>2237</v>
      </c>
      <c r="B12" s="1" t="s">
        <v>68</v>
      </c>
      <c r="C12" s="1" t="s">
        <v>83</v>
      </c>
      <c r="D12" s="1" t="s">
        <v>27</v>
      </c>
      <c r="E12" s="1" t="s">
        <v>84</v>
      </c>
      <c r="F12" s="1" t="s">
        <v>85</v>
      </c>
      <c r="G12" s="1" t="s">
        <v>86</v>
      </c>
      <c r="H12" s="1" t="s">
        <v>27</v>
      </c>
      <c r="I12" s="1" t="s">
        <v>27</v>
      </c>
      <c r="J12" s="80">
        <v>1146220.23</v>
      </c>
      <c r="K12" s="1" t="s">
        <v>18</v>
      </c>
      <c r="L12" s="1" t="s">
        <v>87</v>
      </c>
      <c r="M12" s="9">
        <v>0.66339999999999999</v>
      </c>
      <c r="N12" s="1" t="s">
        <v>19</v>
      </c>
      <c r="O12" s="1" t="s">
        <v>32</v>
      </c>
      <c r="P12" s="5" t="s">
        <v>83</v>
      </c>
      <c r="Q12" s="1">
        <v>98031</v>
      </c>
      <c r="R12" s="1" t="s">
        <v>88</v>
      </c>
      <c r="S12" s="1" t="s">
        <v>89</v>
      </c>
    </row>
    <row r="13" spans="1:19" ht="135">
      <c r="A13" s="1" t="s">
        <v>2237</v>
      </c>
      <c r="B13" s="1" t="s">
        <v>68</v>
      </c>
      <c r="C13" s="1" t="s">
        <v>90</v>
      </c>
      <c r="D13" s="1" t="s">
        <v>27</v>
      </c>
      <c r="E13" s="1" t="s">
        <v>91</v>
      </c>
      <c r="F13" s="1" t="s">
        <v>92</v>
      </c>
      <c r="G13" s="1" t="s">
        <v>93</v>
      </c>
      <c r="H13" s="1" t="s">
        <v>27</v>
      </c>
      <c r="I13" s="1" t="s">
        <v>27</v>
      </c>
      <c r="J13" s="80">
        <v>821540.71</v>
      </c>
      <c r="K13" s="1" t="s">
        <v>18</v>
      </c>
      <c r="L13" s="1" t="s">
        <v>94</v>
      </c>
      <c r="M13" s="9">
        <v>0.66339999999999999</v>
      </c>
      <c r="N13" s="1" t="s">
        <v>19</v>
      </c>
      <c r="O13" s="1" t="s">
        <v>32</v>
      </c>
      <c r="P13" s="5" t="s">
        <v>90</v>
      </c>
      <c r="Q13" s="1">
        <v>98070</v>
      </c>
      <c r="R13" s="1" t="s">
        <v>95</v>
      </c>
      <c r="S13" s="1" t="s">
        <v>96</v>
      </c>
    </row>
    <row r="14" spans="1:19" ht="135">
      <c r="A14" s="1" t="s">
        <v>2237</v>
      </c>
      <c r="B14" s="1" t="s">
        <v>68</v>
      </c>
      <c r="C14" s="1" t="s">
        <v>97</v>
      </c>
      <c r="D14" s="1" t="s">
        <v>27</v>
      </c>
      <c r="E14" s="1" t="s">
        <v>98</v>
      </c>
      <c r="F14" s="1" t="s">
        <v>99</v>
      </c>
      <c r="G14" s="1" t="s">
        <v>100</v>
      </c>
      <c r="H14" s="1" t="s">
        <v>27</v>
      </c>
      <c r="I14" s="1" t="s">
        <v>27</v>
      </c>
      <c r="J14" s="80">
        <v>732000</v>
      </c>
      <c r="K14" s="1" t="s">
        <v>18</v>
      </c>
      <c r="L14" s="1" t="s">
        <v>94</v>
      </c>
      <c r="M14" s="9">
        <v>0.66339999999999999</v>
      </c>
      <c r="N14" s="1" t="s">
        <v>19</v>
      </c>
      <c r="O14" s="1" t="s">
        <v>32</v>
      </c>
      <c r="P14" s="5" t="s">
        <v>97</v>
      </c>
      <c r="Q14" s="1">
        <v>98073</v>
      </c>
      <c r="R14" s="1" t="s">
        <v>101</v>
      </c>
      <c r="S14" s="1" t="s">
        <v>102</v>
      </c>
    </row>
    <row r="15" spans="1:19" ht="105">
      <c r="A15" s="1" t="s">
        <v>2237</v>
      </c>
      <c r="B15" s="1" t="s">
        <v>68</v>
      </c>
      <c r="C15" s="1" t="s">
        <v>103</v>
      </c>
      <c r="D15" s="1" t="s">
        <v>27</v>
      </c>
      <c r="E15" s="1" t="s">
        <v>104</v>
      </c>
      <c r="F15" s="1" t="s">
        <v>105</v>
      </c>
      <c r="G15" s="1" t="s">
        <v>106</v>
      </c>
      <c r="H15" s="1" t="s">
        <v>27</v>
      </c>
      <c r="I15" s="1" t="s">
        <v>27</v>
      </c>
      <c r="J15" s="80">
        <v>500000</v>
      </c>
      <c r="K15" s="1" t="s">
        <v>18</v>
      </c>
      <c r="L15" s="1" t="s">
        <v>107</v>
      </c>
      <c r="M15" s="9">
        <v>0.66339999999999999</v>
      </c>
      <c r="N15" s="1" t="s">
        <v>19</v>
      </c>
      <c r="O15" s="1" t="s">
        <v>32</v>
      </c>
      <c r="P15" s="5" t="s">
        <v>103</v>
      </c>
      <c r="Q15" s="1">
        <v>98070</v>
      </c>
      <c r="R15" s="1" t="s">
        <v>108</v>
      </c>
      <c r="S15" s="1" t="s">
        <v>109</v>
      </c>
    </row>
    <row r="16" spans="1:19" ht="30">
      <c r="A16" s="1" t="s">
        <v>2237</v>
      </c>
      <c r="B16" s="1" t="s">
        <v>68</v>
      </c>
      <c r="C16" s="1" t="s">
        <v>110</v>
      </c>
      <c r="D16" s="1" t="s">
        <v>27</v>
      </c>
      <c r="E16" s="1" t="s">
        <v>111</v>
      </c>
      <c r="F16" s="1" t="s">
        <v>112</v>
      </c>
      <c r="G16" s="1" t="s">
        <v>113</v>
      </c>
      <c r="H16" s="1" t="s">
        <v>27</v>
      </c>
      <c r="I16" s="1" t="s">
        <v>27</v>
      </c>
      <c r="J16" s="80">
        <v>304667.88</v>
      </c>
      <c r="K16" s="1" t="s">
        <v>18</v>
      </c>
      <c r="L16" s="1" t="s">
        <v>114</v>
      </c>
      <c r="M16" s="9">
        <v>0.66339999999999999</v>
      </c>
      <c r="N16" s="1" t="s">
        <v>19</v>
      </c>
      <c r="O16" s="1" t="s">
        <v>32</v>
      </c>
      <c r="P16" s="5" t="s">
        <v>110</v>
      </c>
      <c r="Q16" s="1">
        <v>98076</v>
      </c>
      <c r="R16" s="1" t="s">
        <v>115</v>
      </c>
      <c r="S16" s="1" t="s">
        <v>116</v>
      </c>
    </row>
    <row r="17" spans="1:19" ht="90">
      <c r="A17" s="1" t="s">
        <v>2237</v>
      </c>
      <c r="B17" s="1" t="s">
        <v>68</v>
      </c>
      <c r="C17" s="1" t="s">
        <v>110</v>
      </c>
      <c r="D17" s="1" t="s">
        <v>27</v>
      </c>
      <c r="E17" s="1" t="s">
        <v>117</v>
      </c>
      <c r="F17" s="1" t="s">
        <v>118</v>
      </c>
      <c r="G17" s="1" t="s">
        <v>119</v>
      </c>
      <c r="H17" s="1" t="s">
        <v>27</v>
      </c>
      <c r="I17" s="1" t="s">
        <v>27</v>
      </c>
      <c r="J17" s="80">
        <v>863733.53</v>
      </c>
      <c r="K17" s="1" t="s">
        <v>18</v>
      </c>
      <c r="L17" s="1" t="s">
        <v>120</v>
      </c>
      <c r="M17" s="9">
        <v>0.66339999999999999</v>
      </c>
      <c r="N17" s="1" t="s">
        <v>19</v>
      </c>
      <c r="O17" s="1" t="s">
        <v>32</v>
      </c>
      <c r="P17" s="5" t="s">
        <v>110</v>
      </c>
      <c r="Q17" s="1">
        <v>98076</v>
      </c>
      <c r="R17" s="1" t="s">
        <v>121</v>
      </c>
      <c r="S17" s="1" t="s">
        <v>116</v>
      </c>
    </row>
    <row r="18" spans="1:19" ht="45">
      <c r="A18" s="1" t="s">
        <v>2237</v>
      </c>
      <c r="B18" s="1" t="s">
        <v>249</v>
      </c>
      <c r="C18" s="1" t="s">
        <v>122</v>
      </c>
      <c r="D18" s="1" t="s">
        <v>27</v>
      </c>
      <c r="E18" s="1" t="s">
        <v>123</v>
      </c>
      <c r="F18" s="1" t="s">
        <v>124</v>
      </c>
      <c r="G18" s="1" t="s">
        <v>125</v>
      </c>
      <c r="H18" s="1" t="s">
        <v>27</v>
      </c>
      <c r="I18" s="1" t="s">
        <v>27</v>
      </c>
      <c r="J18" s="80">
        <v>1102050</v>
      </c>
      <c r="K18" s="1" t="s">
        <v>18</v>
      </c>
      <c r="L18" s="1" t="s">
        <v>126</v>
      </c>
      <c r="M18" s="9">
        <v>0.66339999999999999</v>
      </c>
      <c r="N18" s="1" t="s">
        <v>19</v>
      </c>
      <c r="O18" s="1" t="s">
        <v>32</v>
      </c>
      <c r="P18" s="5" t="s">
        <v>122</v>
      </c>
      <c r="Q18" s="1">
        <v>98060</v>
      </c>
      <c r="R18" s="1" t="s">
        <v>127</v>
      </c>
      <c r="S18" s="1" t="s">
        <v>128</v>
      </c>
    </row>
    <row r="19" spans="1:19" ht="60">
      <c r="A19" s="1" t="s">
        <v>2237</v>
      </c>
      <c r="B19" s="1" t="s">
        <v>25</v>
      </c>
      <c r="C19" s="1" t="s">
        <v>129</v>
      </c>
      <c r="D19" s="1" t="s">
        <v>27</v>
      </c>
      <c r="E19" s="1" t="s">
        <v>130</v>
      </c>
      <c r="F19" s="1" t="s">
        <v>131</v>
      </c>
      <c r="G19" s="1" t="s">
        <v>64</v>
      </c>
      <c r="H19" s="1" t="s">
        <v>27</v>
      </c>
      <c r="I19" s="1" t="s">
        <v>27</v>
      </c>
      <c r="J19" s="80">
        <v>1150000</v>
      </c>
      <c r="K19" s="1" t="s">
        <v>18</v>
      </c>
      <c r="L19" s="1" t="s">
        <v>65</v>
      </c>
      <c r="M19" s="9">
        <v>0.66339999999999999</v>
      </c>
      <c r="N19" s="1" t="s">
        <v>19</v>
      </c>
      <c r="O19" s="1" t="s">
        <v>32</v>
      </c>
      <c r="P19" s="5" t="s">
        <v>129</v>
      </c>
      <c r="Q19" s="1">
        <v>98070</v>
      </c>
      <c r="R19" s="1" t="s">
        <v>132</v>
      </c>
      <c r="S19" s="1" t="s">
        <v>133</v>
      </c>
    </row>
    <row r="20" spans="1:19" ht="60">
      <c r="A20" s="1" t="s">
        <v>2237</v>
      </c>
      <c r="B20" s="1" t="s">
        <v>25</v>
      </c>
      <c r="C20" s="1" t="s">
        <v>134</v>
      </c>
      <c r="D20" s="1" t="s">
        <v>27</v>
      </c>
      <c r="E20" s="1" t="s">
        <v>135</v>
      </c>
      <c r="F20" s="1" t="s">
        <v>136</v>
      </c>
      <c r="G20" s="1" t="s">
        <v>64</v>
      </c>
      <c r="H20" s="1" t="s">
        <v>27</v>
      </c>
      <c r="I20" s="1" t="s">
        <v>27</v>
      </c>
      <c r="J20" s="80">
        <v>1146220.23</v>
      </c>
      <c r="K20" s="1" t="s">
        <v>18</v>
      </c>
      <c r="L20" s="1" t="s">
        <v>65</v>
      </c>
      <c r="M20" s="9">
        <v>0.66339999999999999</v>
      </c>
      <c r="N20" s="1" t="s">
        <v>19</v>
      </c>
      <c r="O20" s="1" t="s">
        <v>32</v>
      </c>
      <c r="P20" s="5" t="s">
        <v>134</v>
      </c>
      <c r="Q20" s="1">
        <v>98070</v>
      </c>
      <c r="R20" s="1" t="s">
        <v>137</v>
      </c>
      <c r="S20" s="1" t="s">
        <v>138</v>
      </c>
    </row>
    <row r="21" spans="1:19" ht="45">
      <c r="A21" s="1" t="s">
        <v>2237</v>
      </c>
      <c r="B21" s="1" t="s">
        <v>25</v>
      </c>
      <c r="C21" s="1" t="s">
        <v>139</v>
      </c>
      <c r="D21" s="1" t="s">
        <v>27</v>
      </c>
      <c r="E21" s="1" t="s">
        <v>140</v>
      </c>
      <c r="F21" s="1" t="s">
        <v>141</v>
      </c>
      <c r="G21" s="1" t="s">
        <v>64</v>
      </c>
      <c r="H21" s="1" t="s">
        <v>27</v>
      </c>
      <c r="I21" s="1" t="s">
        <v>27</v>
      </c>
      <c r="J21" s="80">
        <v>650000</v>
      </c>
      <c r="K21" s="1" t="s">
        <v>18</v>
      </c>
      <c r="L21" s="1" t="s">
        <v>65</v>
      </c>
      <c r="M21" s="9">
        <v>0.66339999999999999</v>
      </c>
      <c r="N21" s="1" t="s">
        <v>19</v>
      </c>
      <c r="O21" s="1" t="s">
        <v>32</v>
      </c>
      <c r="P21" s="5" t="s">
        <v>139</v>
      </c>
      <c r="Q21" s="1">
        <v>98070</v>
      </c>
      <c r="R21" s="1" t="s">
        <v>142</v>
      </c>
      <c r="S21" s="1" t="s">
        <v>143</v>
      </c>
    </row>
    <row r="22" spans="1:19" ht="105">
      <c r="A22" s="1" t="s">
        <v>2237</v>
      </c>
      <c r="B22" s="1" t="s">
        <v>25</v>
      </c>
      <c r="C22" s="1" t="s">
        <v>144</v>
      </c>
      <c r="D22" s="1" t="s">
        <v>27</v>
      </c>
      <c r="E22" s="1" t="s">
        <v>145</v>
      </c>
      <c r="F22" s="1" t="s">
        <v>146</v>
      </c>
      <c r="G22" s="1" t="s">
        <v>64</v>
      </c>
      <c r="H22" s="1" t="s">
        <v>27</v>
      </c>
      <c r="I22" s="1" t="s">
        <v>27</v>
      </c>
      <c r="J22" s="80">
        <v>500000</v>
      </c>
      <c r="K22" s="1" t="s">
        <v>18</v>
      </c>
      <c r="L22" s="1" t="s">
        <v>65</v>
      </c>
      <c r="M22" s="9">
        <v>0.66339999999999999</v>
      </c>
      <c r="N22" s="1" t="s">
        <v>19</v>
      </c>
      <c r="O22" s="1" t="s">
        <v>32</v>
      </c>
      <c r="P22" s="5" t="s">
        <v>144</v>
      </c>
      <c r="Q22" s="1" t="s">
        <v>147</v>
      </c>
      <c r="R22" s="1" t="s">
        <v>148</v>
      </c>
      <c r="S22" s="1" t="s">
        <v>149</v>
      </c>
    </row>
    <row r="23" spans="1:19" ht="75">
      <c r="A23" s="1" t="s">
        <v>2237</v>
      </c>
      <c r="B23" s="1" t="s">
        <v>25</v>
      </c>
      <c r="C23" s="1" t="s">
        <v>150</v>
      </c>
      <c r="D23" s="1" t="s">
        <v>27</v>
      </c>
      <c r="E23" s="1" t="s">
        <v>151</v>
      </c>
      <c r="F23" s="1" t="s">
        <v>152</v>
      </c>
      <c r="G23" s="1" t="s">
        <v>64</v>
      </c>
      <c r="H23" s="1" t="s">
        <v>27</v>
      </c>
      <c r="I23" s="1" t="s">
        <v>27</v>
      </c>
      <c r="J23" s="80">
        <v>1146220.23</v>
      </c>
      <c r="K23" s="1" t="s">
        <v>18</v>
      </c>
      <c r="L23" s="1" t="s">
        <v>65</v>
      </c>
      <c r="M23" s="9">
        <v>0.66339999999999999</v>
      </c>
      <c r="N23" s="1" t="s">
        <v>19</v>
      </c>
      <c r="O23" s="1" t="s">
        <v>32</v>
      </c>
      <c r="P23" s="5" t="s">
        <v>150</v>
      </c>
      <c r="Q23" s="1">
        <v>98079</v>
      </c>
      <c r="R23" s="1" t="s">
        <v>153</v>
      </c>
      <c r="S23" s="1" t="s">
        <v>154</v>
      </c>
    </row>
    <row r="24" spans="1:19" ht="75">
      <c r="A24" s="1" t="s">
        <v>2237</v>
      </c>
      <c r="B24" s="1" t="s">
        <v>25</v>
      </c>
      <c r="C24" s="1" t="s">
        <v>155</v>
      </c>
      <c r="D24" s="1" t="s">
        <v>27</v>
      </c>
      <c r="E24" s="1" t="s">
        <v>156</v>
      </c>
      <c r="F24" s="1" t="s">
        <v>157</v>
      </c>
      <c r="G24" s="1" t="s">
        <v>64</v>
      </c>
      <c r="H24" s="1" t="s">
        <v>27</v>
      </c>
      <c r="I24" s="1" t="s">
        <v>27</v>
      </c>
      <c r="J24" s="80">
        <v>1146220.23</v>
      </c>
      <c r="K24" s="1" t="s">
        <v>18</v>
      </c>
      <c r="L24" s="1" t="s">
        <v>65</v>
      </c>
      <c r="M24" s="9">
        <v>0.66339999999999999</v>
      </c>
      <c r="N24" s="1" t="s">
        <v>19</v>
      </c>
      <c r="O24" s="1" t="s">
        <v>32</v>
      </c>
      <c r="P24" s="5" t="s">
        <v>155</v>
      </c>
      <c r="Q24" s="1" t="s">
        <v>158</v>
      </c>
      <c r="R24" s="1" t="s">
        <v>159</v>
      </c>
      <c r="S24" s="1" t="s">
        <v>160</v>
      </c>
    </row>
    <row r="25" spans="1:19" ht="60">
      <c r="A25" s="1" t="s">
        <v>2237</v>
      </c>
      <c r="B25" s="1" t="s">
        <v>25</v>
      </c>
      <c r="C25" s="1" t="s">
        <v>155</v>
      </c>
      <c r="D25" s="1" t="s">
        <v>27</v>
      </c>
      <c r="E25" s="1" t="s">
        <v>156</v>
      </c>
      <c r="F25" s="1" t="s">
        <v>161</v>
      </c>
      <c r="G25" s="1" t="s">
        <v>64</v>
      </c>
      <c r="H25" s="1" t="s">
        <v>27</v>
      </c>
      <c r="I25" s="1" t="s">
        <v>27</v>
      </c>
      <c r="J25" s="80">
        <v>1146220.23</v>
      </c>
      <c r="K25" s="1" t="s">
        <v>18</v>
      </c>
      <c r="L25" s="1" t="s">
        <v>65</v>
      </c>
      <c r="M25" s="9">
        <v>0.66339999999999999</v>
      </c>
      <c r="N25" s="1" t="s">
        <v>19</v>
      </c>
      <c r="O25" s="1" t="s">
        <v>32</v>
      </c>
      <c r="P25" s="5" t="s">
        <v>155</v>
      </c>
      <c r="Q25" s="1" t="s">
        <v>158</v>
      </c>
      <c r="R25" s="1" t="s">
        <v>159</v>
      </c>
      <c r="S25" s="1" t="s">
        <v>162</v>
      </c>
    </row>
    <row r="26" spans="1:19" ht="60">
      <c r="A26" s="1" t="s">
        <v>2237</v>
      </c>
      <c r="B26" s="1" t="s">
        <v>25</v>
      </c>
      <c r="C26" s="1" t="s">
        <v>163</v>
      </c>
      <c r="D26" s="1" t="s">
        <v>27</v>
      </c>
      <c r="E26" s="1" t="s">
        <v>164</v>
      </c>
      <c r="F26" s="1" t="s">
        <v>165</v>
      </c>
      <c r="G26" s="1" t="s">
        <v>64</v>
      </c>
      <c r="H26" s="1" t="s">
        <v>27</v>
      </c>
      <c r="I26" s="1" t="s">
        <v>27</v>
      </c>
      <c r="J26" s="80">
        <v>705000</v>
      </c>
      <c r="K26" s="1" t="s">
        <v>18</v>
      </c>
      <c r="L26" s="1" t="s">
        <v>65</v>
      </c>
      <c r="M26" s="9">
        <v>0.66339999999999999</v>
      </c>
      <c r="N26" s="1" t="s">
        <v>19</v>
      </c>
      <c r="O26" s="1" t="s">
        <v>32</v>
      </c>
      <c r="P26" s="5" t="s">
        <v>163</v>
      </c>
      <c r="Q26" s="1">
        <v>98070</v>
      </c>
      <c r="R26" s="1" t="s">
        <v>166</v>
      </c>
      <c r="S26" s="1" t="s">
        <v>167</v>
      </c>
    </row>
    <row r="27" spans="1:19" ht="45">
      <c r="A27" s="1" t="s">
        <v>2237</v>
      </c>
      <c r="B27" s="1" t="s">
        <v>25</v>
      </c>
      <c r="C27" s="1" t="s">
        <v>168</v>
      </c>
      <c r="D27" s="1" t="s">
        <v>27</v>
      </c>
      <c r="E27" s="1" t="s">
        <v>169</v>
      </c>
      <c r="F27" s="1" t="s">
        <v>170</v>
      </c>
      <c r="G27" s="1" t="s">
        <v>64</v>
      </c>
      <c r="H27" s="1" t="s">
        <v>27</v>
      </c>
      <c r="I27" s="1" t="s">
        <v>27</v>
      </c>
      <c r="J27" s="80">
        <v>750000</v>
      </c>
      <c r="K27" s="1" t="s">
        <v>18</v>
      </c>
      <c r="L27" s="1" t="s">
        <v>65</v>
      </c>
      <c r="M27" s="9">
        <v>0.66339999999999999</v>
      </c>
      <c r="N27" s="1" t="s">
        <v>19</v>
      </c>
      <c r="O27" s="1" t="s">
        <v>32</v>
      </c>
      <c r="P27" s="5" t="s">
        <v>168</v>
      </c>
      <c r="Q27" s="1" t="s">
        <v>171</v>
      </c>
      <c r="R27" s="1" t="s">
        <v>172</v>
      </c>
      <c r="S27" s="1" t="s">
        <v>173</v>
      </c>
    </row>
    <row r="28" spans="1:19" ht="75">
      <c r="A28" s="1" t="s">
        <v>2237</v>
      </c>
      <c r="B28" s="1" t="s">
        <v>25</v>
      </c>
      <c r="C28" s="1" t="s">
        <v>174</v>
      </c>
      <c r="D28" s="1" t="s">
        <v>27</v>
      </c>
      <c r="E28" s="1" t="s">
        <v>175</v>
      </c>
      <c r="F28" s="1" t="s">
        <v>176</v>
      </c>
      <c r="G28" s="1" t="s">
        <v>64</v>
      </c>
      <c r="H28" s="1" t="s">
        <v>27</v>
      </c>
      <c r="I28" s="1" t="s">
        <v>27</v>
      </c>
      <c r="J28" s="80">
        <v>550000</v>
      </c>
      <c r="K28" s="1" t="s">
        <v>18</v>
      </c>
      <c r="L28" s="1" t="s">
        <v>65</v>
      </c>
      <c r="M28" s="9">
        <v>0.66339999999999999</v>
      </c>
      <c r="N28" s="1" t="s">
        <v>19</v>
      </c>
      <c r="O28" s="1" t="s">
        <v>32</v>
      </c>
      <c r="P28" s="5" t="s">
        <v>174</v>
      </c>
      <c r="Q28" s="1">
        <v>98070</v>
      </c>
      <c r="R28" s="1" t="s">
        <v>177</v>
      </c>
      <c r="S28" s="1" t="s">
        <v>178</v>
      </c>
    </row>
    <row r="29" spans="1:19" ht="75">
      <c r="A29" s="1" t="s">
        <v>2237</v>
      </c>
      <c r="B29" s="1" t="s">
        <v>68</v>
      </c>
      <c r="C29" s="1" t="s">
        <v>179</v>
      </c>
      <c r="D29" s="1" t="s">
        <v>27</v>
      </c>
      <c r="E29" s="1" t="s">
        <v>180</v>
      </c>
      <c r="F29" s="1" t="s">
        <v>181</v>
      </c>
      <c r="G29" s="1" t="s">
        <v>182</v>
      </c>
      <c r="H29" s="1" t="s">
        <v>27</v>
      </c>
      <c r="I29" s="1" t="s">
        <v>27</v>
      </c>
      <c r="J29" s="80">
        <v>1107000</v>
      </c>
      <c r="K29" s="1" t="s">
        <v>18</v>
      </c>
      <c r="L29" s="1" t="s">
        <v>183</v>
      </c>
      <c r="M29" s="9">
        <v>0.66339999999999999</v>
      </c>
      <c r="N29" s="1" t="s">
        <v>19</v>
      </c>
      <c r="O29" s="1" t="s">
        <v>32</v>
      </c>
      <c r="P29" s="5" t="s">
        <v>179</v>
      </c>
      <c r="Q29" s="1">
        <v>98070</v>
      </c>
      <c r="R29" s="1" t="s">
        <v>88</v>
      </c>
      <c r="S29" s="1" t="s">
        <v>184</v>
      </c>
    </row>
    <row r="30" spans="1:19" ht="90">
      <c r="A30" s="1" t="s">
        <v>2237</v>
      </c>
      <c r="B30" s="1" t="s">
        <v>68</v>
      </c>
      <c r="C30" s="1" t="s">
        <v>185</v>
      </c>
      <c r="D30" s="1" t="s">
        <v>27</v>
      </c>
      <c r="E30" s="1" t="s">
        <v>186</v>
      </c>
      <c r="F30" s="1" t="s">
        <v>187</v>
      </c>
      <c r="G30" s="1" t="s">
        <v>188</v>
      </c>
      <c r="H30" s="1" t="s">
        <v>27</v>
      </c>
      <c r="I30" s="1" t="s">
        <v>27</v>
      </c>
      <c r="J30" s="80">
        <v>1150000</v>
      </c>
      <c r="K30" s="1" t="s">
        <v>18</v>
      </c>
      <c r="L30" s="1" t="s">
        <v>189</v>
      </c>
      <c r="M30" s="9">
        <v>0.66339999999999999</v>
      </c>
      <c r="N30" s="1" t="s">
        <v>19</v>
      </c>
      <c r="O30" s="1" t="s">
        <v>32</v>
      </c>
      <c r="P30" s="5" t="s">
        <v>185</v>
      </c>
      <c r="Q30" s="1">
        <v>98070</v>
      </c>
      <c r="R30" s="1" t="s">
        <v>190</v>
      </c>
      <c r="S30" s="1" t="s">
        <v>191</v>
      </c>
    </row>
    <row r="31" spans="1:19" ht="90">
      <c r="A31" s="1" t="s">
        <v>2237</v>
      </c>
      <c r="B31" s="1" t="s">
        <v>68</v>
      </c>
      <c r="C31" s="1" t="s">
        <v>69</v>
      </c>
      <c r="D31" s="1" t="s">
        <v>27</v>
      </c>
      <c r="E31" s="1" t="s">
        <v>192</v>
      </c>
      <c r="F31" s="1" t="s">
        <v>193</v>
      </c>
      <c r="G31" s="1" t="s">
        <v>86</v>
      </c>
      <c r="H31" s="1" t="s">
        <v>27</v>
      </c>
      <c r="I31" s="1" t="s">
        <v>27</v>
      </c>
      <c r="J31" s="80">
        <v>909000</v>
      </c>
      <c r="K31" s="1" t="s">
        <v>18</v>
      </c>
      <c r="L31" s="1" t="s">
        <v>87</v>
      </c>
      <c r="M31" s="9">
        <v>0.66339999999999999</v>
      </c>
      <c r="N31" s="1" t="s">
        <v>19</v>
      </c>
      <c r="O31" s="1" t="s">
        <v>32</v>
      </c>
      <c r="P31" s="5" t="s">
        <v>69</v>
      </c>
      <c r="Q31" s="1">
        <v>98076</v>
      </c>
      <c r="R31" s="1" t="s">
        <v>194</v>
      </c>
      <c r="S31" s="1" t="s">
        <v>195</v>
      </c>
    </row>
    <row r="32" spans="1:19" ht="90">
      <c r="A32" s="1" t="s">
        <v>2237</v>
      </c>
      <c r="B32" s="1" t="s">
        <v>68</v>
      </c>
      <c r="C32" s="1" t="s">
        <v>196</v>
      </c>
      <c r="D32" s="1" t="s">
        <v>27</v>
      </c>
      <c r="E32" s="1" t="s">
        <v>197</v>
      </c>
      <c r="F32" s="1" t="s">
        <v>198</v>
      </c>
      <c r="G32" s="1" t="s">
        <v>86</v>
      </c>
      <c r="H32" s="1" t="s">
        <v>27</v>
      </c>
      <c r="I32" s="1" t="s">
        <v>27</v>
      </c>
      <c r="J32" s="80">
        <v>650000</v>
      </c>
      <c r="K32" s="1" t="s">
        <v>18</v>
      </c>
      <c r="L32" s="1" t="s">
        <v>199</v>
      </c>
      <c r="M32" s="9">
        <v>0.66339999999999999</v>
      </c>
      <c r="N32" s="1" t="s">
        <v>19</v>
      </c>
      <c r="O32" s="1" t="s">
        <v>32</v>
      </c>
      <c r="P32" s="5" t="s">
        <v>196</v>
      </c>
      <c r="Q32" s="1">
        <v>98070</v>
      </c>
      <c r="R32" s="1" t="s">
        <v>200</v>
      </c>
      <c r="S32" s="1" t="s">
        <v>201</v>
      </c>
    </row>
    <row r="33" spans="1:19" ht="90">
      <c r="A33" s="1" t="s">
        <v>2237</v>
      </c>
      <c r="B33" s="1" t="s">
        <v>68</v>
      </c>
      <c r="C33" s="1" t="s">
        <v>202</v>
      </c>
      <c r="D33" s="1" t="s">
        <v>27</v>
      </c>
      <c r="E33" s="1" t="s">
        <v>203</v>
      </c>
      <c r="F33" s="1" t="s">
        <v>204</v>
      </c>
      <c r="G33" s="1" t="s">
        <v>86</v>
      </c>
      <c r="H33" s="1" t="s">
        <v>27</v>
      </c>
      <c r="I33" s="1" t="s">
        <v>27</v>
      </c>
      <c r="J33" s="80">
        <v>1146220.23</v>
      </c>
      <c r="K33" s="1" t="s">
        <v>18</v>
      </c>
      <c r="L33" s="1" t="s">
        <v>199</v>
      </c>
      <c r="M33" s="9">
        <v>0.66339999999999999</v>
      </c>
      <c r="N33" s="1" t="s">
        <v>19</v>
      </c>
      <c r="O33" s="1" t="s">
        <v>32</v>
      </c>
      <c r="P33" s="5" t="s">
        <v>202</v>
      </c>
      <c r="Q33" s="1">
        <v>98070</v>
      </c>
      <c r="R33" s="1" t="s">
        <v>205</v>
      </c>
      <c r="S33" s="1" t="s">
        <v>206</v>
      </c>
    </row>
    <row r="34" spans="1:19" ht="90">
      <c r="A34" s="1" t="s">
        <v>2237</v>
      </c>
      <c r="B34" s="1" t="s">
        <v>68</v>
      </c>
      <c r="C34" s="1" t="s">
        <v>207</v>
      </c>
      <c r="D34" s="1" t="s">
        <v>27</v>
      </c>
      <c r="E34" s="1" t="s">
        <v>208</v>
      </c>
      <c r="F34" s="1" t="s">
        <v>209</v>
      </c>
      <c r="G34" s="1" t="s">
        <v>86</v>
      </c>
      <c r="H34" s="1" t="s">
        <v>27</v>
      </c>
      <c r="I34" s="1" t="s">
        <v>27</v>
      </c>
      <c r="J34" s="80">
        <v>900000</v>
      </c>
      <c r="K34" s="1" t="s">
        <v>18</v>
      </c>
      <c r="L34" s="1" t="s">
        <v>199</v>
      </c>
      <c r="M34" s="9">
        <v>0.66339999999999999</v>
      </c>
      <c r="N34" s="1" t="s">
        <v>19</v>
      </c>
      <c r="O34" s="1" t="s">
        <v>32</v>
      </c>
      <c r="P34" s="5" t="s">
        <v>207</v>
      </c>
      <c r="Q34" s="1">
        <v>98070</v>
      </c>
      <c r="R34" s="1" t="s">
        <v>205</v>
      </c>
      <c r="S34" s="1" t="s">
        <v>210</v>
      </c>
    </row>
    <row r="35" spans="1:19" ht="120">
      <c r="A35" s="1" t="s">
        <v>2237</v>
      </c>
      <c r="B35" s="1" t="s">
        <v>68</v>
      </c>
      <c r="C35" s="1" t="s">
        <v>211</v>
      </c>
      <c r="D35" s="1" t="s">
        <v>27</v>
      </c>
      <c r="E35" s="1" t="s">
        <v>212</v>
      </c>
      <c r="F35" s="1" t="s">
        <v>213</v>
      </c>
      <c r="G35" s="1" t="s">
        <v>86</v>
      </c>
      <c r="H35" s="1" t="s">
        <v>27</v>
      </c>
      <c r="I35" s="1" t="s">
        <v>27</v>
      </c>
      <c r="J35" s="80">
        <v>900000</v>
      </c>
      <c r="K35" s="1" t="s">
        <v>18</v>
      </c>
      <c r="L35" s="1" t="s">
        <v>199</v>
      </c>
      <c r="M35" s="9">
        <v>0.66339999999999999</v>
      </c>
      <c r="N35" s="1" t="s">
        <v>19</v>
      </c>
      <c r="O35" s="1" t="s">
        <v>32</v>
      </c>
      <c r="P35" s="5" t="s">
        <v>211</v>
      </c>
      <c r="Q35" s="1">
        <v>98070</v>
      </c>
      <c r="R35" s="1" t="s">
        <v>214</v>
      </c>
      <c r="S35" s="1" t="s">
        <v>215</v>
      </c>
    </row>
    <row r="36" spans="1:19" ht="90">
      <c r="A36" s="1" t="s">
        <v>2237</v>
      </c>
      <c r="B36" s="1" t="s">
        <v>68</v>
      </c>
      <c r="C36" s="1" t="s">
        <v>216</v>
      </c>
      <c r="D36" s="1" t="s">
        <v>27</v>
      </c>
      <c r="E36" s="1" t="s">
        <v>217</v>
      </c>
      <c r="F36" s="1" t="s">
        <v>218</v>
      </c>
      <c r="G36" s="1" t="s">
        <v>86</v>
      </c>
      <c r="H36" s="1" t="s">
        <v>27</v>
      </c>
      <c r="I36" s="1" t="s">
        <v>27</v>
      </c>
      <c r="J36" s="80">
        <v>450000</v>
      </c>
      <c r="K36" s="1" t="s">
        <v>18</v>
      </c>
      <c r="L36" s="1" t="s">
        <v>199</v>
      </c>
      <c r="M36" s="9">
        <v>0.66339999999999999</v>
      </c>
      <c r="N36" s="1" t="s">
        <v>19</v>
      </c>
      <c r="O36" s="1" t="s">
        <v>32</v>
      </c>
      <c r="P36" s="5" t="s">
        <v>216</v>
      </c>
      <c r="Q36" s="1">
        <v>98070</v>
      </c>
      <c r="R36" s="1" t="s">
        <v>219</v>
      </c>
      <c r="S36" s="1" t="s">
        <v>220</v>
      </c>
    </row>
    <row r="37" spans="1:19" ht="135">
      <c r="A37" s="1" t="s">
        <v>2237</v>
      </c>
      <c r="B37" s="1" t="s">
        <v>68</v>
      </c>
      <c r="C37" s="1" t="s">
        <v>221</v>
      </c>
      <c r="D37" s="1" t="s">
        <v>27</v>
      </c>
      <c r="E37" s="1" t="s">
        <v>222</v>
      </c>
      <c r="F37" s="1" t="s">
        <v>223</v>
      </c>
      <c r="G37" s="1" t="s">
        <v>224</v>
      </c>
      <c r="H37" s="1" t="s">
        <v>27</v>
      </c>
      <c r="I37" s="1" t="s">
        <v>27</v>
      </c>
      <c r="J37" s="80">
        <v>1146220.23</v>
      </c>
      <c r="K37" s="1" t="s">
        <v>18</v>
      </c>
      <c r="L37" s="1" t="s">
        <v>225</v>
      </c>
      <c r="M37" s="9">
        <v>0.66339999999999999</v>
      </c>
      <c r="N37" s="1" t="s">
        <v>19</v>
      </c>
      <c r="O37" s="1" t="s">
        <v>32</v>
      </c>
      <c r="P37" s="5" t="s">
        <v>221</v>
      </c>
      <c r="Q37" s="1">
        <v>98070</v>
      </c>
      <c r="R37" s="1" t="s">
        <v>226</v>
      </c>
      <c r="S37" s="1" t="s">
        <v>227</v>
      </c>
    </row>
    <row r="38" spans="1:19" ht="135">
      <c r="A38" s="1" t="s">
        <v>2237</v>
      </c>
      <c r="B38" s="1" t="s">
        <v>68</v>
      </c>
      <c r="C38" s="1" t="s">
        <v>228</v>
      </c>
      <c r="D38" s="1" t="s">
        <v>27</v>
      </c>
      <c r="E38" s="1" t="s">
        <v>229</v>
      </c>
      <c r="F38" s="1" t="s">
        <v>230</v>
      </c>
      <c r="G38" s="1" t="s">
        <v>224</v>
      </c>
      <c r="H38" s="1" t="s">
        <v>27</v>
      </c>
      <c r="I38" s="1" t="s">
        <v>27</v>
      </c>
      <c r="J38" s="80">
        <v>1146220.23</v>
      </c>
      <c r="K38" s="1" t="s">
        <v>18</v>
      </c>
      <c r="L38" s="1" t="s">
        <v>94</v>
      </c>
      <c r="M38" s="9">
        <v>0.66339999999999999</v>
      </c>
      <c r="N38" s="1" t="s">
        <v>19</v>
      </c>
      <c r="O38" s="1" t="s">
        <v>32</v>
      </c>
      <c r="P38" s="5" t="s">
        <v>228</v>
      </c>
      <c r="Q38" s="1">
        <v>98074</v>
      </c>
      <c r="R38" s="1" t="s">
        <v>231</v>
      </c>
      <c r="S38" s="1" t="s">
        <v>232</v>
      </c>
    </row>
    <row r="39" spans="1:19" ht="135">
      <c r="A39" s="1" t="s">
        <v>2237</v>
      </c>
      <c r="B39" s="1" t="s">
        <v>68</v>
      </c>
      <c r="C39" s="1" t="s">
        <v>233</v>
      </c>
      <c r="D39" s="1" t="s">
        <v>27</v>
      </c>
      <c r="E39" s="1" t="s">
        <v>234</v>
      </c>
      <c r="F39" s="1" t="s">
        <v>235</v>
      </c>
      <c r="G39" s="1" t="s">
        <v>224</v>
      </c>
      <c r="H39" s="1" t="s">
        <v>27</v>
      </c>
      <c r="I39" s="1" t="s">
        <v>27</v>
      </c>
      <c r="J39" s="80">
        <v>350000</v>
      </c>
      <c r="K39" s="1" t="s">
        <v>18</v>
      </c>
      <c r="L39" s="1" t="s">
        <v>94</v>
      </c>
      <c r="M39" s="9">
        <v>0.66339999999999999</v>
      </c>
      <c r="N39" s="1" t="s">
        <v>19</v>
      </c>
      <c r="O39" s="1" t="s">
        <v>32</v>
      </c>
      <c r="P39" s="5" t="s">
        <v>233</v>
      </c>
      <c r="Q39" s="1">
        <v>98070</v>
      </c>
      <c r="R39" s="1" t="s">
        <v>236</v>
      </c>
      <c r="S39" s="1" t="s">
        <v>237</v>
      </c>
    </row>
    <row r="40" spans="1:19" ht="30">
      <c r="A40" s="1" t="s">
        <v>2237</v>
      </c>
      <c r="B40" s="1" t="s">
        <v>238</v>
      </c>
      <c r="C40" s="1" t="s">
        <v>239</v>
      </c>
      <c r="D40" s="1" t="s">
        <v>27</v>
      </c>
      <c r="E40" s="1" t="s">
        <v>240</v>
      </c>
      <c r="F40" s="1" t="s">
        <v>27</v>
      </c>
      <c r="G40" s="1" t="s">
        <v>241</v>
      </c>
      <c r="H40" s="1" t="s">
        <v>27</v>
      </c>
      <c r="I40" s="1" t="s">
        <v>27</v>
      </c>
      <c r="J40" s="80">
        <v>1223289</v>
      </c>
      <c r="K40" s="1" t="s">
        <v>18</v>
      </c>
      <c r="L40" s="1" t="s">
        <v>242</v>
      </c>
      <c r="M40" s="9">
        <v>0.66339999999999999</v>
      </c>
      <c r="N40" s="1" t="s">
        <v>19</v>
      </c>
      <c r="O40" s="1" t="s">
        <v>32</v>
      </c>
      <c r="P40" s="5" t="s">
        <v>239</v>
      </c>
      <c r="Q40" s="1">
        <v>98076</v>
      </c>
      <c r="R40" s="1" t="s">
        <v>243</v>
      </c>
      <c r="S40" s="1" t="s">
        <v>244</v>
      </c>
    </row>
    <row r="41" spans="1:19" ht="30">
      <c r="A41" s="1" t="s">
        <v>2237</v>
      </c>
      <c r="B41" s="1" t="s">
        <v>238</v>
      </c>
      <c r="C41" s="1" t="s">
        <v>239</v>
      </c>
      <c r="D41" s="1" t="s">
        <v>27</v>
      </c>
      <c r="E41" s="1" t="s">
        <v>245</v>
      </c>
      <c r="F41" s="1" t="s">
        <v>27</v>
      </c>
      <c r="G41" s="1" t="s">
        <v>246</v>
      </c>
      <c r="H41" s="1" t="s">
        <v>27</v>
      </c>
      <c r="I41" s="1" t="s">
        <v>27</v>
      </c>
      <c r="J41" s="80">
        <v>1223289</v>
      </c>
      <c r="K41" s="1" t="s">
        <v>18</v>
      </c>
      <c r="L41" s="1" t="s">
        <v>247</v>
      </c>
      <c r="M41" s="9">
        <v>0.66339999999999999</v>
      </c>
      <c r="N41" s="1" t="s">
        <v>19</v>
      </c>
      <c r="O41" s="1" t="s">
        <v>32</v>
      </c>
      <c r="P41" s="5" t="s">
        <v>239</v>
      </c>
      <c r="Q41" s="1">
        <v>98076</v>
      </c>
      <c r="R41" s="1" t="s">
        <v>248</v>
      </c>
      <c r="S41" s="1" t="s">
        <v>244</v>
      </c>
    </row>
    <row r="42" spans="1:19" ht="45">
      <c r="A42" s="1" t="s">
        <v>2238</v>
      </c>
      <c r="B42" s="6"/>
      <c r="C42" s="6" t="s">
        <v>1862</v>
      </c>
      <c r="D42" s="10" t="s">
        <v>1863</v>
      </c>
      <c r="E42" s="6" t="s">
        <v>1864</v>
      </c>
      <c r="F42" s="6" t="s">
        <v>1865</v>
      </c>
      <c r="G42" s="6" t="s">
        <v>1866</v>
      </c>
      <c r="H42" s="11">
        <v>45809</v>
      </c>
      <c r="I42" s="11">
        <v>46568</v>
      </c>
      <c r="J42" s="81">
        <v>170681.5</v>
      </c>
      <c r="K42" s="1" t="s">
        <v>18</v>
      </c>
      <c r="L42" s="6" t="s">
        <v>1867</v>
      </c>
      <c r="M42" s="12">
        <v>0.66339999999999999</v>
      </c>
      <c r="N42" s="13" t="s">
        <v>19</v>
      </c>
      <c r="O42" s="13" t="s">
        <v>488</v>
      </c>
      <c r="P42" s="6" t="s">
        <v>1868</v>
      </c>
      <c r="Q42" s="6">
        <v>90030</v>
      </c>
      <c r="R42" s="14" t="s">
        <v>376</v>
      </c>
      <c r="S42" s="6" t="s">
        <v>1862</v>
      </c>
    </row>
    <row r="43" spans="1:19" ht="90">
      <c r="A43" s="1" t="s">
        <v>2238</v>
      </c>
      <c r="B43" s="6"/>
      <c r="C43" s="6" t="s">
        <v>1869</v>
      </c>
      <c r="D43" s="10" t="s">
        <v>1863</v>
      </c>
      <c r="E43" s="6" t="s">
        <v>1870</v>
      </c>
      <c r="F43" s="6" t="s">
        <v>1871</v>
      </c>
      <c r="G43" s="6" t="s">
        <v>1872</v>
      </c>
      <c r="H43" s="11">
        <v>46081</v>
      </c>
      <c r="I43" s="11">
        <v>46691</v>
      </c>
      <c r="J43" s="82">
        <v>180000</v>
      </c>
      <c r="K43" s="1" t="s">
        <v>18</v>
      </c>
      <c r="L43" s="6" t="s">
        <v>1867</v>
      </c>
      <c r="M43" s="12">
        <v>0.66339999999999999</v>
      </c>
      <c r="N43" s="13" t="s">
        <v>19</v>
      </c>
      <c r="O43" s="13" t="s">
        <v>488</v>
      </c>
      <c r="P43" s="6" t="s">
        <v>1873</v>
      </c>
      <c r="Q43" s="6">
        <v>90025</v>
      </c>
      <c r="R43" s="14" t="s">
        <v>376</v>
      </c>
      <c r="S43" s="6" t="s">
        <v>1874</v>
      </c>
    </row>
    <row r="44" spans="1:19" ht="45">
      <c r="A44" s="1" t="s">
        <v>2238</v>
      </c>
      <c r="B44" s="6"/>
      <c r="C44" s="6" t="s">
        <v>1875</v>
      </c>
      <c r="D44" s="10" t="s">
        <v>1863</v>
      </c>
      <c r="E44" s="6" t="s">
        <v>1876</v>
      </c>
      <c r="F44" s="6" t="s">
        <v>1877</v>
      </c>
      <c r="G44" s="6" t="s">
        <v>1878</v>
      </c>
      <c r="H44" s="11">
        <v>45820</v>
      </c>
      <c r="I44" s="11">
        <v>46587</v>
      </c>
      <c r="J44" s="82">
        <v>702725</v>
      </c>
      <c r="K44" s="1" t="s">
        <v>18</v>
      </c>
      <c r="L44" s="6" t="s">
        <v>1867</v>
      </c>
      <c r="M44" s="12">
        <v>0.66339999999999999</v>
      </c>
      <c r="N44" s="13" t="s">
        <v>19</v>
      </c>
      <c r="O44" s="13" t="s">
        <v>488</v>
      </c>
      <c r="P44" s="6" t="s">
        <v>1879</v>
      </c>
      <c r="Q44" s="6">
        <v>90066</v>
      </c>
      <c r="R44" s="14" t="s">
        <v>376</v>
      </c>
      <c r="S44" s="6" t="s">
        <v>1875</v>
      </c>
    </row>
    <row r="45" spans="1:19" ht="45">
      <c r="A45" s="1" t="s">
        <v>2238</v>
      </c>
      <c r="B45" s="6"/>
      <c r="C45" s="6" t="s">
        <v>1880</v>
      </c>
      <c r="D45" s="10" t="s">
        <v>1863</v>
      </c>
      <c r="E45" s="6" t="s">
        <v>1881</v>
      </c>
      <c r="F45" s="6" t="s">
        <v>1882</v>
      </c>
      <c r="G45" s="6" t="s">
        <v>1883</v>
      </c>
      <c r="H45" s="11">
        <v>45809</v>
      </c>
      <c r="I45" s="11">
        <v>46752</v>
      </c>
      <c r="J45" s="81">
        <v>4000000</v>
      </c>
      <c r="K45" s="1" t="s">
        <v>18</v>
      </c>
      <c r="L45" s="6" t="s">
        <v>313</v>
      </c>
      <c r="M45" s="12">
        <v>0.66339999999999999</v>
      </c>
      <c r="N45" s="13" t="s">
        <v>19</v>
      </c>
      <c r="O45" s="13" t="s">
        <v>488</v>
      </c>
      <c r="P45" s="6" t="s">
        <v>1884</v>
      </c>
      <c r="Q45" s="6" t="s">
        <v>1885</v>
      </c>
      <c r="R45" s="14" t="s">
        <v>321</v>
      </c>
      <c r="S45" s="6" t="s">
        <v>1886</v>
      </c>
    </row>
    <row r="46" spans="1:19" ht="45">
      <c r="A46" s="1" t="s">
        <v>2238</v>
      </c>
      <c r="B46" s="6"/>
      <c r="C46" s="6" t="s">
        <v>1880</v>
      </c>
      <c r="D46" s="10" t="s">
        <v>1863</v>
      </c>
      <c r="E46" s="6" t="s">
        <v>1887</v>
      </c>
      <c r="F46" s="6" t="s">
        <v>1888</v>
      </c>
      <c r="G46" s="6" t="s">
        <v>1889</v>
      </c>
      <c r="H46" s="11">
        <v>45809</v>
      </c>
      <c r="I46" s="11">
        <v>46752</v>
      </c>
      <c r="J46" s="81">
        <v>500000</v>
      </c>
      <c r="K46" s="1" t="s">
        <v>18</v>
      </c>
      <c r="L46" s="6" t="s">
        <v>313</v>
      </c>
      <c r="M46" s="12">
        <v>0.66339999999999999</v>
      </c>
      <c r="N46" s="13" t="s">
        <v>19</v>
      </c>
      <c r="O46" s="13" t="s">
        <v>488</v>
      </c>
      <c r="P46" s="6" t="s">
        <v>1890</v>
      </c>
      <c r="Q46" s="6">
        <v>90020</v>
      </c>
      <c r="R46" s="14" t="s">
        <v>321</v>
      </c>
      <c r="S46" s="6" t="s">
        <v>1891</v>
      </c>
    </row>
    <row r="47" spans="1:19" ht="45">
      <c r="A47" s="1" t="s">
        <v>2238</v>
      </c>
      <c r="B47" s="6"/>
      <c r="C47" s="6" t="s">
        <v>1880</v>
      </c>
      <c r="D47" s="10" t="s">
        <v>1863</v>
      </c>
      <c r="E47" s="6" t="s">
        <v>1892</v>
      </c>
      <c r="F47" s="6" t="s">
        <v>1893</v>
      </c>
      <c r="G47" s="6" t="s">
        <v>1894</v>
      </c>
      <c r="H47" s="11">
        <v>45809</v>
      </c>
      <c r="I47" s="11">
        <v>46752</v>
      </c>
      <c r="J47" s="81">
        <v>800000</v>
      </c>
      <c r="K47" s="1" t="s">
        <v>18</v>
      </c>
      <c r="L47" s="6" t="s">
        <v>313</v>
      </c>
      <c r="M47" s="12">
        <v>0.66339999999999999</v>
      </c>
      <c r="N47" s="13" t="s">
        <v>19</v>
      </c>
      <c r="O47" s="13" t="s">
        <v>488</v>
      </c>
      <c r="P47" s="6" t="s">
        <v>1895</v>
      </c>
      <c r="Q47" s="6" t="s">
        <v>1896</v>
      </c>
      <c r="R47" s="14" t="s">
        <v>321</v>
      </c>
      <c r="S47" s="6" t="s">
        <v>1897</v>
      </c>
    </row>
    <row r="48" spans="1:19" ht="45">
      <c r="A48" s="1" t="s">
        <v>2238</v>
      </c>
      <c r="B48" s="6"/>
      <c r="C48" s="6" t="s">
        <v>1880</v>
      </c>
      <c r="D48" s="10" t="s">
        <v>1863</v>
      </c>
      <c r="E48" s="6" t="s">
        <v>1898</v>
      </c>
      <c r="F48" s="6" t="s">
        <v>1899</v>
      </c>
      <c r="G48" s="6" t="s">
        <v>1900</v>
      </c>
      <c r="H48" s="11">
        <v>45809</v>
      </c>
      <c r="I48" s="11">
        <v>46752</v>
      </c>
      <c r="J48" s="81">
        <v>1000000</v>
      </c>
      <c r="K48" s="1" t="s">
        <v>18</v>
      </c>
      <c r="L48" s="6" t="s">
        <v>313</v>
      </c>
      <c r="M48" s="12">
        <v>0.66339999999999999</v>
      </c>
      <c r="N48" s="13" t="s">
        <v>19</v>
      </c>
      <c r="O48" s="13" t="s">
        <v>488</v>
      </c>
      <c r="P48" s="6" t="s">
        <v>1901</v>
      </c>
      <c r="Q48" s="6">
        <v>90033</v>
      </c>
      <c r="R48" s="14" t="s">
        <v>321</v>
      </c>
      <c r="S48" s="6" t="s">
        <v>1902</v>
      </c>
    </row>
    <row r="49" spans="1:19" ht="45">
      <c r="A49" s="1" t="s">
        <v>2238</v>
      </c>
      <c r="B49" s="6"/>
      <c r="C49" s="6" t="s">
        <v>1880</v>
      </c>
      <c r="D49" s="10" t="s">
        <v>1863</v>
      </c>
      <c r="E49" s="6" t="s">
        <v>1903</v>
      </c>
      <c r="F49" s="6" t="s">
        <v>1904</v>
      </c>
      <c r="G49" s="6" t="s">
        <v>1905</v>
      </c>
      <c r="H49" s="11">
        <v>45809</v>
      </c>
      <c r="I49" s="11">
        <v>46752</v>
      </c>
      <c r="J49" s="81">
        <v>1000000</v>
      </c>
      <c r="K49" s="1" t="s">
        <v>18</v>
      </c>
      <c r="L49" s="6" t="s">
        <v>313</v>
      </c>
      <c r="M49" s="12">
        <v>0.66339999999999999</v>
      </c>
      <c r="N49" s="13" t="s">
        <v>19</v>
      </c>
      <c r="O49" s="13" t="s">
        <v>488</v>
      </c>
      <c r="P49" s="6" t="s">
        <v>1906</v>
      </c>
      <c r="Q49" s="6">
        <v>90030</v>
      </c>
      <c r="R49" s="14" t="s">
        <v>321</v>
      </c>
      <c r="S49" s="6" t="s">
        <v>1907</v>
      </c>
    </row>
    <row r="50" spans="1:19" ht="45">
      <c r="A50" s="1" t="s">
        <v>2238</v>
      </c>
      <c r="B50" s="6"/>
      <c r="C50" s="6" t="s">
        <v>1880</v>
      </c>
      <c r="D50" s="10" t="s">
        <v>1863</v>
      </c>
      <c r="E50" s="6" t="s">
        <v>1908</v>
      </c>
      <c r="F50" s="6" t="s">
        <v>1909</v>
      </c>
      <c r="G50" s="6" t="s">
        <v>1910</v>
      </c>
      <c r="H50" s="11">
        <v>45809</v>
      </c>
      <c r="I50" s="11">
        <v>46752</v>
      </c>
      <c r="J50" s="81">
        <v>3000000</v>
      </c>
      <c r="K50" s="1" t="s">
        <v>18</v>
      </c>
      <c r="L50" s="6" t="s">
        <v>313</v>
      </c>
      <c r="M50" s="12">
        <v>0.66339999999999999</v>
      </c>
      <c r="N50" s="13" t="s">
        <v>19</v>
      </c>
      <c r="O50" s="13" t="s">
        <v>488</v>
      </c>
      <c r="P50" s="6" t="s">
        <v>1911</v>
      </c>
      <c r="Q50" s="6">
        <v>90030</v>
      </c>
      <c r="R50" s="14" t="s">
        <v>321</v>
      </c>
      <c r="S50" s="6" t="s">
        <v>1912</v>
      </c>
    </row>
    <row r="51" spans="1:19" ht="45">
      <c r="A51" s="1" t="s">
        <v>2238</v>
      </c>
      <c r="B51" s="6"/>
      <c r="C51" s="6" t="s">
        <v>1880</v>
      </c>
      <c r="D51" s="10" t="s">
        <v>1863</v>
      </c>
      <c r="E51" s="6" t="s">
        <v>1913</v>
      </c>
      <c r="F51" s="6" t="s">
        <v>1914</v>
      </c>
      <c r="G51" s="6" t="s">
        <v>1915</v>
      </c>
      <c r="H51" s="11">
        <v>45809</v>
      </c>
      <c r="I51" s="11">
        <v>46022</v>
      </c>
      <c r="J51" s="81">
        <v>1800000</v>
      </c>
      <c r="K51" s="1" t="s">
        <v>18</v>
      </c>
      <c r="L51" s="6" t="s">
        <v>313</v>
      </c>
      <c r="M51" s="12">
        <v>0.66339999999999999</v>
      </c>
      <c r="N51" s="13" t="s">
        <v>19</v>
      </c>
      <c r="O51" s="13" t="s">
        <v>488</v>
      </c>
      <c r="P51" s="6" t="s">
        <v>1868</v>
      </c>
      <c r="Q51" s="6">
        <v>90030</v>
      </c>
      <c r="R51" s="14" t="s">
        <v>321</v>
      </c>
      <c r="S51" s="6" t="s">
        <v>1862</v>
      </c>
    </row>
    <row r="52" spans="1:19" ht="45">
      <c r="A52" s="1" t="s">
        <v>2238</v>
      </c>
      <c r="B52" s="6"/>
      <c r="C52" s="6" t="s">
        <v>1880</v>
      </c>
      <c r="D52" s="10" t="s">
        <v>1863</v>
      </c>
      <c r="E52" s="6" t="s">
        <v>1916</v>
      </c>
      <c r="F52" s="6" t="s">
        <v>1917</v>
      </c>
      <c r="G52" s="6" t="s">
        <v>1918</v>
      </c>
      <c r="H52" s="11">
        <v>45809</v>
      </c>
      <c r="I52" s="11">
        <v>46752</v>
      </c>
      <c r="J52" s="81">
        <v>1500000</v>
      </c>
      <c r="K52" s="1" t="s">
        <v>18</v>
      </c>
      <c r="L52" s="6" t="s">
        <v>313</v>
      </c>
      <c r="M52" s="12">
        <v>0.66339999999999999</v>
      </c>
      <c r="N52" s="13" t="s">
        <v>19</v>
      </c>
      <c r="O52" s="13" t="s">
        <v>488</v>
      </c>
      <c r="P52" s="6" t="s">
        <v>1919</v>
      </c>
      <c r="Q52" s="6">
        <v>90030</v>
      </c>
      <c r="R52" s="14" t="s">
        <v>321</v>
      </c>
      <c r="S52" s="6" t="s">
        <v>1920</v>
      </c>
    </row>
    <row r="53" spans="1:19" ht="45">
      <c r="A53" s="1" t="s">
        <v>2238</v>
      </c>
      <c r="B53" s="6"/>
      <c r="C53" s="6" t="s">
        <v>1880</v>
      </c>
      <c r="D53" s="10" t="s">
        <v>1863</v>
      </c>
      <c r="E53" s="6" t="s">
        <v>1921</v>
      </c>
      <c r="F53" s="6" t="s">
        <v>1922</v>
      </c>
      <c r="G53" s="6" t="s">
        <v>1923</v>
      </c>
      <c r="H53" s="11">
        <v>45809</v>
      </c>
      <c r="I53" s="11">
        <v>46752</v>
      </c>
      <c r="J53" s="81">
        <v>1500000</v>
      </c>
      <c r="K53" s="1" t="s">
        <v>18</v>
      </c>
      <c r="L53" s="6" t="s">
        <v>313</v>
      </c>
      <c r="M53" s="12">
        <v>0.66339999999999999</v>
      </c>
      <c r="N53" s="13" t="s">
        <v>19</v>
      </c>
      <c r="O53" s="13" t="s">
        <v>488</v>
      </c>
      <c r="P53" s="6" t="s">
        <v>1924</v>
      </c>
      <c r="Q53" s="6">
        <v>90038</v>
      </c>
      <c r="R53" s="14" t="s">
        <v>321</v>
      </c>
      <c r="S53" s="6" t="s">
        <v>1925</v>
      </c>
    </row>
    <row r="54" spans="1:19" ht="75">
      <c r="A54" s="1" t="s">
        <v>2238</v>
      </c>
      <c r="B54" s="6"/>
      <c r="C54" s="6" t="s">
        <v>1926</v>
      </c>
      <c r="D54" s="10" t="s">
        <v>1863</v>
      </c>
      <c r="E54" s="6" t="s">
        <v>1927</v>
      </c>
      <c r="F54" s="6" t="s">
        <v>1928</v>
      </c>
      <c r="G54" s="6" t="s">
        <v>1929</v>
      </c>
      <c r="H54" s="11">
        <v>45820</v>
      </c>
      <c r="I54" s="11">
        <v>45869</v>
      </c>
      <c r="J54" s="81">
        <v>1000000</v>
      </c>
      <c r="K54" s="1" t="s">
        <v>18</v>
      </c>
      <c r="L54" s="6" t="s">
        <v>313</v>
      </c>
      <c r="M54" s="12">
        <v>0.66339999999999999</v>
      </c>
      <c r="N54" s="13" t="s">
        <v>19</v>
      </c>
      <c r="O54" s="13" t="s">
        <v>488</v>
      </c>
      <c r="P54" s="6" t="s">
        <v>1930</v>
      </c>
      <c r="Q54" s="6" t="s">
        <v>1931</v>
      </c>
      <c r="R54" s="14" t="s">
        <v>321</v>
      </c>
      <c r="S54" s="6" t="s">
        <v>1932</v>
      </c>
    </row>
    <row r="55" spans="1:19" ht="60">
      <c r="A55" s="1" t="s">
        <v>2238</v>
      </c>
      <c r="B55" s="6"/>
      <c r="C55" s="6" t="s">
        <v>1933</v>
      </c>
      <c r="D55" s="10" t="s">
        <v>1863</v>
      </c>
      <c r="E55" s="6" t="s">
        <v>1934</v>
      </c>
      <c r="F55" s="6" t="s">
        <v>1935</v>
      </c>
      <c r="G55" s="6" t="s">
        <v>1936</v>
      </c>
      <c r="H55" s="11">
        <v>45748</v>
      </c>
      <c r="I55" s="11">
        <v>47118</v>
      </c>
      <c r="J55" s="81">
        <v>2000000</v>
      </c>
      <c r="K55" s="1" t="s">
        <v>18</v>
      </c>
      <c r="L55" s="6" t="s">
        <v>313</v>
      </c>
      <c r="M55" s="12">
        <v>0.66339999999999999</v>
      </c>
      <c r="N55" s="13" t="s">
        <v>19</v>
      </c>
      <c r="O55" s="13" t="s">
        <v>488</v>
      </c>
      <c r="P55" s="6" t="s">
        <v>1873</v>
      </c>
      <c r="Q55" s="6">
        <v>90025</v>
      </c>
      <c r="R55" s="14" t="s">
        <v>321</v>
      </c>
      <c r="S55" s="6" t="s">
        <v>1933</v>
      </c>
    </row>
    <row r="56" spans="1:19" ht="60">
      <c r="A56" s="1" t="s">
        <v>2238</v>
      </c>
      <c r="B56" s="6"/>
      <c r="C56" s="6" t="s">
        <v>1937</v>
      </c>
      <c r="D56" s="10" t="s">
        <v>1863</v>
      </c>
      <c r="E56" s="6" t="s">
        <v>1938</v>
      </c>
      <c r="F56" s="6" t="s">
        <v>1939</v>
      </c>
      <c r="G56" s="6" t="s">
        <v>1940</v>
      </c>
      <c r="H56" s="11">
        <v>46204</v>
      </c>
      <c r="I56" s="11">
        <v>47483</v>
      </c>
      <c r="J56" s="81">
        <v>605110</v>
      </c>
      <c r="K56" s="1" t="s">
        <v>18</v>
      </c>
      <c r="L56" s="6" t="s">
        <v>371</v>
      </c>
      <c r="M56" s="12">
        <v>0.66339999999999999</v>
      </c>
      <c r="N56" s="13" t="s">
        <v>19</v>
      </c>
      <c r="O56" s="13" t="s">
        <v>488</v>
      </c>
      <c r="P56" s="6" t="s">
        <v>1941</v>
      </c>
      <c r="Q56" s="6" t="s">
        <v>1942</v>
      </c>
      <c r="R56" s="14" t="s">
        <v>1943</v>
      </c>
      <c r="S56" s="6" t="s">
        <v>1944</v>
      </c>
    </row>
    <row r="57" spans="1:19" ht="45">
      <c r="A57" s="1" t="s">
        <v>2238</v>
      </c>
      <c r="B57" s="6"/>
      <c r="C57" s="6" t="s">
        <v>1891</v>
      </c>
      <c r="D57" s="10" t="s">
        <v>1863</v>
      </c>
      <c r="E57" s="6" t="s">
        <v>1945</v>
      </c>
      <c r="F57" s="6" t="s">
        <v>1946</v>
      </c>
      <c r="G57" s="6" t="s">
        <v>1947</v>
      </c>
      <c r="H57" s="11">
        <v>45716</v>
      </c>
      <c r="I57" s="11">
        <v>46661</v>
      </c>
      <c r="J57" s="81">
        <v>990000</v>
      </c>
      <c r="K57" s="1" t="s">
        <v>18</v>
      </c>
      <c r="L57" s="6" t="s">
        <v>254</v>
      </c>
      <c r="M57" s="12">
        <v>0.66339999999999999</v>
      </c>
      <c r="N57" s="13" t="s">
        <v>19</v>
      </c>
      <c r="O57" s="13" t="s">
        <v>488</v>
      </c>
      <c r="P57" s="6" t="s">
        <v>1890</v>
      </c>
      <c r="Q57" s="6">
        <v>90020</v>
      </c>
      <c r="R57" s="14" t="s">
        <v>256</v>
      </c>
      <c r="S57" s="6" t="s">
        <v>1948</v>
      </c>
    </row>
    <row r="58" spans="1:19" ht="45">
      <c r="A58" s="1" t="s">
        <v>2238</v>
      </c>
      <c r="B58" s="6"/>
      <c r="C58" s="6" t="s">
        <v>1949</v>
      </c>
      <c r="D58" s="10" t="s">
        <v>1863</v>
      </c>
      <c r="E58" s="6" t="s">
        <v>1950</v>
      </c>
      <c r="F58" s="6" t="s">
        <v>1951</v>
      </c>
      <c r="G58" s="6" t="s">
        <v>1952</v>
      </c>
      <c r="H58" s="11">
        <v>44449</v>
      </c>
      <c r="I58" s="11">
        <v>46934</v>
      </c>
      <c r="J58" s="81">
        <v>896000</v>
      </c>
      <c r="K58" s="1" t="s">
        <v>18</v>
      </c>
      <c r="L58" s="6" t="s">
        <v>254</v>
      </c>
      <c r="M58" s="12">
        <v>0.66339999999999999</v>
      </c>
      <c r="N58" s="13" t="s">
        <v>19</v>
      </c>
      <c r="O58" s="13" t="s">
        <v>488</v>
      </c>
      <c r="P58" s="6" t="s">
        <v>1953</v>
      </c>
      <c r="Q58" s="6">
        <v>90030</v>
      </c>
      <c r="R58" s="14" t="s">
        <v>256</v>
      </c>
      <c r="S58" s="6" t="s">
        <v>1954</v>
      </c>
    </row>
    <row r="59" spans="1:19" ht="45">
      <c r="A59" s="1" t="s">
        <v>2238</v>
      </c>
      <c r="B59" s="6"/>
      <c r="C59" s="6" t="s">
        <v>1907</v>
      </c>
      <c r="D59" s="10" t="s">
        <v>1863</v>
      </c>
      <c r="E59" s="6" t="s">
        <v>1955</v>
      </c>
      <c r="F59" s="6" t="s">
        <v>1956</v>
      </c>
      <c r="G59" s="6" t="s">
        <v>1957</v>
      </c>
      <c r="H59" s="11">
        <v>45811</v>
      </c>
      <c r="I59" s="11">
        <v>46873</v>
      </c>
      <c r="J59" s="81">
        <v>540000</v>
      </c>
      <c r="K59" s="1" t="s">
        <v>18</v>
      </c>
      <c r="L59" s="6" t="s">
        <v>254</v>
      </c>
      <c r="M59" s="12">
        <v>0.66339999999999999</v>
      </c>
      <c r="N59" s="13" t="s">
        <v>19</v>
      </c>
      <c r="O59" s="13" t="s">
        <v>488</v>
      </c>
      <c r="P59" s="6" t="s">
        <v>1906</v>
      </c>
      <c r="Q59" s="6">
        <v>90030</v>
      </c>
      <c r="R59" s="14" t="s">
        <v>256</v>
      </c>
      <c r="S59" s="6" t="s">
        <v>1958</v>
      </c>
    </row>
    <row r="60" spans="1:19" ht="90">
      <c r="A60" s="1" t="s">
        <v>2238</v>
      </c>
      <c r="B60" s="6"/>
      <c r="C60" s="6" t="s">
        <v>1959</v>
      </c>
      <c r="D60" s="10" t="s">
        <v>1863</v>
      </c>
      <c r="E60" s="6" t="s">
        <v>1960</v>
      </c>
      <c r="F60" s="6" t="s">
        <v>1961</v>
      </c>
      <c r="G60" s="6" t="s">
        <v>1962</v>
      </c>
      <c r="H60" s="11">
        <v>46054</v>
      </c>
      <c r="I60" s="11">
        <v>46537</v>
      </c>
      <c r="J60" s="81">
        <v>564714.46</v>
      </c>
      <c r="K60" s="1" t="s">
        <v>18</v>
      </c>
      <c r="L60" s="6" t="s">
        <v>254</v>
      </c>
      <c r="M60" s="12">
        <v>0.66339999999999999</v>
      </c>
      <c r="N60" s="13" t="s">
        <v>19</v>
      </c>
      <c r="O60" s="13" t="s">
        <v>488</v>
      </c>
      <c r="P60" s="6" t="s">
        <v>1963</v>
      </c>
      <c r="Q60" s="6" t="s">
        <v>1964</v>
      </c>
      <c r="R60" s="14" t="s">
        <v>1965</v>
      </c>
      <c r="S60" s="6" t="s">
        <v>1963</v>
      </c>
    </row>
    <row r="61" spans="1:19" ht="60">
      <c r="A61" s="1" t="s">
        <v>2238</v>
      </c>
      <c r="B61" s="6"/>
      <c r="C61" s="6" t="s">
        <v>1966</v>
      </c>
      <c r="D61" s="10" t="s">
        <v>1863</v>
      </c>
      <c r="E61" s="6" t="s">
        <v>21</v>
      </c>
      <c r="F61" s="6" t="s">
        <v>22</v>
      </c>
      <c r="G61" s="6" t="s">
        <v>1967</v>
      </c>
      <c r="H61" s="11">
        <v>45771</v>
      </c>
      <c r="I61" s="11">
        <v>46630</v>
      </c>
      <c r="J61" s="81">
        <v>800000</v>
      </c>
      <c r="K61" s="1" t="s">
        <v>18</v>
      </c>
      <c r="L61" s="6" t="s">
        <v>254</v>
      </c>
      <c r="M61" s="12">
        <v>0.66339999999999999</v>
      </c>
      <c r="N61" s="13" t="s">
        <v>19</v>
      </c>
      <c r="O61" s="13" t="s">
        <v>488</v>
      </c>
      <c r="P61" s="6" t="s">
        <v>1968</v>
      </c>
      <c r="Q61" s="6">
        <v>90034</v>
      </c>
      <c r="R61" s="14" t="s">
        <v>1969</v>
      </c>
      <c r="S61" s="6" t="s">
        <v>1970</v>
      </c>
    </row>
    <row r="62" spans="1:19" ht="45">
      <c r="A62" s="1" t="s">
        <v>2238</v>
      </c>
      <c r="B62" s="6"/>
      <c r="C62" s="6" t="s">
        <v>1902</v>
      </c>
      <c r="D62" s="10" t="s">
        <v>1863</v>
      </c>
      <c r="E62" s="6" t="s">
        <v>1971</v>
      </c>
      <c r="F62" s="6" t="s">
        <v>1972</v>
      </c>
      <c r="G62" s="6" t="s">
        <v>1973</v>
      </c>
      <c r="H62" s="11">
        <v>46037</v>
      </c>
      <c r="I62" s="11">
        <v>46476</v>
      </c>
      <c r="J62" s="81">
        <v>1431234.49</v>
      </c>
      <c r="K62" s="1" t="s">
        <v>18</v>
      </c>
      <c r="L62" s="6" t="s">
        <v>254</v>
      </c>
      <c r="M62" s="12">
        <v>0.66339999999999999</v>
      </c>
      <c r="N62" s="13" t="s">
        <v>19</v>
      </c>
      <c r="O62" s="13" t="s">
        <v>488</v>
      </c>
      <c r="P62" s="6" t="s">
        <v>1901</v>
      </c>
      <c r="Q62" s="6">
        <v>90033</v>
      </c>
      <c r="R62" s="14">
        <v>166</v>
      </c>
      <c r="S62" s="6" t="s">
        <v>1974</v>
      </c>
    </row>
    <row r="63" spans="1:19" ht="45">
      <c r="A63" s="1" t="s">
        <v>2238</v>
      </c>
      <c r="B63" s="6"/>
      <c r="C63" s="6" t="s">
        <v>1975</v>
      </c>
      <c r="D63" s="10" t="s">
        <v>1863</v>
      </c>
      <c r="E63" s="6" t="s">
        <v>1976</v>
      </c>
      <c r="F63" s="6" t="s">
        <v>1977</v>
      </c>
      <c r="G63" s="6" t="s">
        <v>1978</v>
      </c>
      <c r="H63" s="11">
        <v>45901</v>
      </c>
      <c r="I63" s="11">
        <v>47058</v>
      </c>
      <c r="J63" s="81">
        <v>1909168</v>
      </c>
      <c r="K63" s="1" t="s">
        <v>18</v>
      </c>
      <c r="L63" s="6" t="s">
        <v>254</v>
      </c>
      <c r="M63" s="12">
        <v>0.66339999999999999</v>
      </c>
      <c r="N63" s="13" t="s">
        <v>19</v>
      </c>
      <c r="O63" s="13" t="s">
        <v>488</v>
      </c>
      <c r="P63" s="6" t="s">
        <v>1979</v>
      </c>
      <c r="Q63" s="6">
        <v>90030</v>
      </c>
      <c r="R63" s="14">
        <v>166</v>
      </c>
      <c r="S63" s="6" t="s">
        <v>1975</v>
      </c>
    </row>
    <row r="64" spans="1:19" ht="45">
      <c r="A64" s="1" t="s">
        <v>2238</v>
      </c>
      <c r="B64" s="6"/>
      <c r="C64" s="6" t="s">
        <v>1980</v>
      </c>
      <c r="D64" s="10" t="s">
        <v>1863</v>
      </c>
      <c r="E64" s="6" t="s">
        <v>1981</v>
      </c>
      <c r="F64" s="6" t="s">
        <v>1982</v>
      </c>
      <c r="G64" s="6" t="s">
        <v>1983</v>
      </c>
      <c r="H64" s="11">
        <v>44571</v>
      </c>
      <c r="I64" s="11">
        <v>46419</v>
      </c>
      <c r="J64" s="81">
        <v>1200000</v>
      </c>
      <c r="K64" s="1" t="s">
        <v>18</v>
      </c>
      <c r="L64" s="6" t="s">
        <v>254</v>
      </c>
      <c r="M64" s="12">
        <v>0.66339999999999999</v>
      </c>
      <c r="N64" s="13" t="s">
        <v>19</v>
      </c>
      <c r="O64" s="13" t="s">
        <v>488</v>
      </c>
      <c r="P64" s="6" t="s">
        <v>1984</v>
      </c>
      <c r="Q64" s="6">
        <v>90030</v>
      </c>
      <c r="R64" s="14" t="s">
        <v>1985</v>
      </c>
      <c r="S64" s="6" t="s">
        <v>1980</v>
      </c>
    </row>
    <row r="65" spans="1:19" ht="45">
      <c r="A65" s="1" t="s">
        <v>2238</v>
      </c>
      <c r="B65" s="6"/>
      <c r="C65" s="6" t="s">
        <v>1920</v>
      </c>
      <c r="D65" s="10" t="s">
        <v>1863</v>
      </c>
      <c r="E65" s="6" t="s">
        <v>1986</v>
      </c>
      <c r="F65" s="6" t="s">
        <v>1987</v>
      </c>
      <c r="G65" s="6" t="s">
        <v>1988</v>
      </c>
      <c r="H65" s="11">
        <v>45797</v>
      </c>
      <c r="I65" s="11">
        <v>46509</v>
      </c>
      <c r="J65" s="81">
        <v>500000</v>
      </c>
      <c r="K65" s="1" t="s">
        <v>18</v>
      </c>
      <c r="L65" s="6" t="s">
        <v>254</v>
      </c>
      <c r="M65" s="12">
        <v>0.66339999999999999</v>
      </c>
      <c r="N65" s="13" t="s">
        <v>19</v>
      </c>
      <c r="O65" s="13" t="s">
        <v>488</v>
      </c>
      <c r="P65" s="6" t="s">
        <v>1919</v>
      </c>
      <c r="Q65" s="6">
        <v>90030</v>
      </c>
      <c r="R65" s="14" t="s">
        <v>1985</v>
      </c>
      <c r="S65" s="6" t="s">
        <v>1920</v>
      </c>
    </row>
    <row r="66" spans="1:19" ht="45">
      <c r="A66" s="1" t="s">
        <v>2238</v>
      </c>
      <c r="B66" s="6"/>
      <c r="C66" s="6" t="s">
        <v>1989</v>
      </c>
      <c r="D66" s="10" t="s">
        <v>1863</v>
      </c>
      <c r="E66" s="6" t="s">
        <v>1990</v>
      </c>
      <c r="F66" s="6" t="s">
        <v>1991</v>
      </c>
      <c r="G66" s="6" t="s">
        <v>1992</v>
      </c>
      <c r="H66" s="11">
        <v>44718</v>
      </c>
      <c r="I66" s="11">
        <v>46934</v>
      </c>
      <c r="J66" s="81">
        <v>1100000</v>
      </c>
      <c r="K66" s="1" t="s">
        <v>18</v>
      </c>
      <c r="L66" s="6" t="s">
        <v>254</v>
      </c>
      <c r="M66" s="12">
        <v>0.66339999999999999</v>
      </c>
      <c r="N66" s="13" t="s">
        <v>19</v>
      </c>
      <c r="O66" s="13" t="s">
        <v>488</v>
      </c>
      <c r="P66" s="6" t="s">
        <v>1953</v>
      </c>
      <c r="Q66" s="6">
        <v>90030</v>
      </c>
      <c r="R66" s="14" t="s">
        <v>1985</v>
      </c>
      <c r="S66" s="6" t="s">
        <v>1989</v>
      </c>
    </row>
    <row r="67" spans="1:19" ht="60">
      <c r="A67" s="1" t="s">
        <v>2238</v>
      </c>
      <c r="B67" s="6"/>
      <c r="C67" s="6" t="s">
        <v>1925</v>
      </c>
      <c r="D67" s="10" t="s">
        <v>1863</v>
      </c>
      <c r="E67" s="6" t="s">
        <v>1993</v>
      </c>
      <c r="F67" s="6" t="s">
        <v>1994</v>
      </c>
      <c r="G67" s="6" t="s">
        <v>1995</v>
      </c>
      <c r="H67" s="11">
        <v>45839</v>
      </c>
      <c r="I67" s="11">
        <v>46356</v>
      </c>
      <c r="J67" s="81">
        <v>500000</v>
      </c>
      <c r="K67" s="1" t="s">
        <v>18</v>
      </c>
      <c r="L67" s="6" t="s">
        <v>254</v>
      </c>
      <c r="M67" s="12">
        <v>0.66339999999999999</v>
      </c>
      <c r="N67" s="13" t="s">
        <v>19</v>
      </c>
      <c r="O67" s="13" t="s">
        <v>488</v>
      </c>
      <c r="P67" s="6" t="s">
        <v>1924</v>
      </c>
      <c r="Q67" s="6">
        <v>90038</v>
      </c>
      <c r="R67" s="14" t="s">
        <v>1985</v>
      </c>
      <c r="S67" s="6" t="s">
        <v>1925</v>
      </c>
    </row>
    <row r="68" spans="1:19" ht="45">
      <c r="A68" s="1" t="s">
        <v>2238</v>
      </c>
      <c r="B68" s="6"/>
      <c r="C68" s="6" t="s">
        <v>1996</v>
      </c>
      <c r="D68" s="10" t="s">
        <v>1863</v>
      </c>
      <c r="E68" s="6" t="s">
        <v>1997</v>
      </c>
      <c r="F68" s="6" t="s">
        <v>1998</v>
      </c>
      <c r="G68" s="6" t="s">
        <v>1999</v>
      </c>
      <c r="H68" s="11">
        <v>46023</v>
      </c>
      <c r="I68" s="11">
        <v>46690</v>
      </c>
      <c r="J68" s="81">
        <v>500000</v>
      </c>
      <c r="K68" s="1" t="s">
        <v>18</v>
      </c>
      <c r="L68" s="6" t="s">
        <v>254</v>
      </c>
      <c r="M68" s="12">
        <v>0.66339999999999999</v>
      </c>
      <c r="N68" s="13" t="s">
        <v>19</v>
      </c>
      <c r="O68" s="13" t="s">
        <v>488</v>
      </c>
      <c r="P68" s="6" t="s">
        <v>2000</v>
      </c>
      <c r="Q68" s="6">
        <v>90040</v>
      </c>
      <c r="R68" s="14" t="s">
        <v>1985</v>
      </c>
      <c r="S68" s="6" t="s">
        <v>1996</v>
      </c>
    </row>
    <row r="69" spans="1:19" ht="60">
      <c r="A69" s="1" t="s">
        <v>2238</v>
      </c>
      <c r="B69" s="6"/>
      <c r="C69" s="6" t="s">
        <v>1875</v>
      </c>
      <c r="D69" s="10" t="s">
        <v>1863</v>
      </c>
      <c r="E69" s="6" t="s">
        <v>2001</v>
      </c>
      <c r="F69" s="6" t="s">
        <v>2002</v>
      </c>
      <c r="G69" s="6" t="s">
        <v>1995</v>
      </c>
      <c r="H69" s="11">
        <v>45793</v>
      </c>
      <c r="I69" s="11">
        <v>46587</v>
      </c>
      <c r="J69" s="81">
        <v>800000</v>
      </c>
      <c r="K69" s="1" t="s">
        <v>18</v>
      </c>
      <c r="L69" s="6" t="s">
        <v>254</v>
      </c>
      <c r="M69" s="12">
        <v>0.66339999999999999</v>
      </c>
      <c r="N69" s="13" t="s">
        <v>19</v>
      </c>
      <c r="O69" s="13" t="s">
        <v>488</v>
      </c>
      <c r="P69" s="6" t="s">
        <v>1879</v>
      </c>
      <c r="Q69" s="6">
        <v>90066</v>
      </c>
      <c r="R69" s="14" t="s">
        <v>1985</v>
      </c>
      <c r="S69" s="6" t="s">
        <v>1875</v>
      </c>
    </row>
    <row r="70" spans="1:19" ht="60">
      <c r="A70" s="1" t="s">
        <v>2238</v>
      </c>
      <c r="B70" s="6"/>
      <c r="C70" s="6" t="s">
        <v>2003</v>
      </c>
      <c r="D70" s="10" t="s">
        <v>1863</v>
      </c>
      <c r="E70" s="6" t="s">
        <v>2004</v>
      </c>
      <c r="F70" s="6" t="s">
        <v>2005</v>
      </c>
      <c r="G70" s="6" t="s">
        <v>2006</v>
      </c>
      <c r="H70" s="11">
        <v>45809</v>
      </c>
      <c r="I70" s="11">
        <v>47299</v>
      </c>
      <c r="J70" s="81">
        <v>258562.27</v>
      </c>
      <c r="K70" s="1" t="s">
        <v>18</v>
      </c>
      <c r="L70" s="6" t="s">
        <v>254</v>
      </c>
      <c r="M70" s="12">
        <v>0.66339999999999999</v>
      </c>
      <c r="N70" s="13" t="s">
        <v>19</v>
      </c>
      <c r="O70" s="13" t="s">
        <v>488</v>
      </c>
      <c r="P70" s="6" t="s">
        <v>1941</v>
      </c>
      <c r="Q70" s="6" t="s">
        <v>1942</v>
      </c>
      <c r="R70" s="14" t="s">
        <v>2007</v>
      </c>
      <c r="S70" s="6" t="s">
        <v>2008</v>
      </c>
    </row>
    <row r="71" spans="1:19" ht="60">
      <c r="A71" s="1" t="s">
        <v>2238</v>
      </c>
      <c r="B71" s="6"/>
      <c r="C71" s="6" t="s">
        <v>2003</v>
      </c>
      <c r="D71" s="10" t="s">
        <v>1863</v>
      </c>
      <c r="E71" s="6" t="s">
        <v>2009</v>
      </c>
      <c r="F71" s="6" t="s">
        <v>2010</v>
      </c>
      <c r="G71" s="6" t="s">
        <v>2011</v>
      </c>
      <c r="H71" s="11">
        <v>45809</v>
      </c>
      <c r="I71" s="11">
        <v>47299</v>
      </c>
      <c r="J71" s="81">
        <v>733024.12</v>
      </c>
      <c r="K71" s="1" t="s">
        <v>18</v>
      </c>
      <c r="L71" s="6" t="s">
        <v>254</v>
      </c>
      <c r="M71" s="12">
        <v>0.66339999999999999</v>
      </c>
      <c r="N71" s="13" t="s">
        <v>19</v>
      </c>
      <c r="O71" s="13" t="s">
        <v>488</v>
      </c>
      <c r="P71" s="6" t="s">
        <v>1941</v>
      </c>
      <c r="Q71" s="6" t="s">
        <v>1942</v>
      </c>
      <c r="R71" s="14" t="s">
        <v>2012</v>
      </c>
      <c r="S71" s="6" t="s">
        <v>2008</v>
      </c>
    </row>
    <row r="72" spans="1:19" ht="60">
      <c r="A72" s="1" t="s">
        <v>2239</v>
      </c>
      <c r="B72" s="1" t="s">
        <v>20</v>
      </c>
      <c r="C72" s="1" t="s">
        <v>250</v>
      </c>
      <c r="D72" s="1"/>
      <c r="E72" s="1" t="s">
        <v>251</v>
      </c>
      <c r="F72" s="15" t="s">
        <v>252</v>
      </c>
      <c r="G72" s="1" t="s">
        <v>253</v>
      </c>
      <c r="H72" s="3">
        <v>45846</v>
      </c>
      <c r="I72" s="1"/>
      <c r="J72" s="83">
        <v>480000</v>
      </c>
      <c r="K72" s="1" t="s">
        <v>18</v>
      </c>
      <c r="L72" s="1" t="s">
        <v>254</v>
      </c>
      <c r="M72" s="12">
        <v>0.66339999999999999</v>
      </c>
      <c r="N72" s="1" t="s">
        <v>19</v>
      </c>
      <c r="O72" s="1" t="s">
        <v>255</v>
      </c>
      <c r="P72" s="1" t="s">
        <v>250</v>
      </c>
      <c r="Q72" s="1">
        <v>94010</v>
      </c>
      <c r="R72" s="16" t="s">
        <v>256</v>
      </c>
      <c r="S72" s="1" t="s">
        <v>250</v>
      </c>
    </row>
    <row r="73" spans="1:19" ht="90">
      <c r="A73" s="1" t="s">
        <v>2239</v>
      </c>
      <c r="B73" s="1" t="s">
        <v>20</v>
      </c>
      <c r="C73" s="1" t="s">
        <v>250</v>
      </c>
      <c r="D73" s="1"/>
      <c r="E73" s="1" t="s">
        <v>257</v>
      </c>
      <c r="F73" s="15" t="s">
        <v>258</v>
      </c>
      <c r="G73" s="1" t="s">
        <v>253</v>
      </c>
      <c r="H73" s="3">
        <v>45846</v>
      </c>
      <c r="I73" s="1"/>
      <c r="J73" s="83">
        <v>423270.19</v>
      </c>
      <c r="K73" s="1" t="s">
        <v>18</v>
      </c>
      <c r="L73" s="1" t="s">
        <v>254</v>
      </c>
      <c r="M73" s="12">
        <v>0.66339999999999999</v>
      </c>
      <c r="N73" s="1" t="s">
        <v>19</v>
      </c>
      <c r="O73" s="1" t="s">
        <v>255</v>
      </c>
      <c r="P73" s="1" t="s">
        <v>250</v>
      </c>
      <c r="Q73" s="1">
        <v>94010</v>
      </c>
      <c r="R73" s="16" t="s">
        <v>259</v>
      </c>
      <c r="S73" s="1" t="s">
        <v>250</v>
      </c>
    </row>
    <row r="74" spans="1:19" ht="90">
      <c r="A74" s="1" t="s">
        <v>2239</v>
      </c>
      <c r="B74" s="1" t="s">
        <v>20</v>
      </c>
      <c r="C74" s="1" t="s">
        <v>260</v>
      </c>
      <c r="D74" s="1"/>
      <c r="E74" s="1" t="s">
        <v>261</v>
      </c>
      <c r="F74" s="15" t="s">
        <v>262</v>
      </c>
      <c r="G74" s="1" t="s">
        <v>263</v>
      </c>
      <c r="H74" s="3">
        <v>45846</v>
      </c>
      <c r="I74" s="1"/>
      <c r="J74" s="83">
        <v>1039567.7</v>
      </c>
      <c r="K74" s="1" t="s">
        <v>18</v>
      </c>
      <c r="L74" s="1" t="s">
        <v>254</v>
      </c>
      <c r="M74" s="12">
        <v>0.66339999999999999</v>
      </c>
      <c r="N74" s="1" t="s">
        <v>19</v>
      </c>
      <c r="O74" s="1" t="s">
        <v>255</v>
      </c>
      <c r="P74" s="1" t="s">
        <v>260</v>
      </c>
      <c r="Q74" s="1">
        <v>94011</v>
      </c>
      <c r="R74" s="1">
        <v>165</v>
      </c>
      <c r="S74" s="1" t="s">
        <v>260</v>
      </c>
    </row>
    <row r="75" spans="1:19" ht="90">
      <c r="A75" s="1" t="s">
        <v>2239</v>
      </c>
      <c r="B75" s="1" t="s">
        <v>20</v>
      </c>
      <c r="C75" s="1" t="s">
        <v>264</v>
      </c>
      <c r="D75" s="1"/>
      <c r="E75" s="1" t="s">
        <v>265</v>
      </c>
      <c r="F75" s="15" t="s">
        <v>266</v>
      </c>
      <c r="G75" s="1" t="s">
        <v>263</v>
      </c>
      <c r="H75" s="3">
        <v>45846</v>
      </c>
      <c r="I75" s="1"/>
      <c r="J75" s="83">
        <v>1198201.3799999999</v>
      </c>
      <c r="K75" s="1" t="s">
        <v>18</v>
      </c>
      <c r="L75" s="1" t="s">
        <v>254</v>
      </c>
      <c r="M75" s="12">
        <v>0.66339999999999999</v>
      </c>
      <c r="N75" s="1" t="s">
        <v>19</v>
      </c>
      <c r="O75" s="1" t="s">
        <v>255</v>
      </c>
      <c r="P75" s="1" t="s">
        <v>264</v>
      </c>
      <c r="Q75" s="1">
        <v>94010</v>
      </c>
      <c r="R75" s="1">
        <v>165</v>
      </c>
      <c r="S75" s="1" t="s">
        <v>264</v>
      </c>
    </row>
    <row r="76" spans="1:19" ht="90">
      <c r="A76" s="1" t="s">
        <v>2239</v>
      </c>
      <c r="B76" s="1" t="s">
        <v>20</v>
      </c>
      <c r="C76" s="1" t="s">
        <v>267</v>
      </c>
      <c r="D76" s="1"/>
      <c r="E76" s="1" t="s">
        <v>268</v>
      </c>
      <c r="F76" s="15" t="s">
        <v>269</v>
      </c>
      <c r="G76" s="1" t="s">
        <v>263</v>
      </c>
      <c r="H76" s="3">
        <v>45846</v>
      </c>
      <c r="I76" s="1"/>
      <c r="J76" s="83">
        <v>985278.37</v>
      </c>
      <c r="K76" s="1" t="s">
        <v>18</v>
      </c>
      <c r="L76" s="1" t="s">
        <v>254</v>
      </c>
      <c r="M76" s="12">
        <v>0.66339999999999999</v>
      </c>
      <c r="N76" s="1" t="s">
        <v>19</v>
      </c>
      <c r="O76" s="1" t="s">
        <v>255</v>
      </c>
      <c r="P76" s="1" t="s">
        <v>267</v>
      </c>
      <c r="Q76" s="1">
        <v>94028</v>
      </c>
      <c r="R76" s="1">
        <v>165</v>
      </c>
      <c r="S76" s="1" t="s">
        <v>267</v>
      </c>
    </row>
    <row r="77" spans="1:19" ht="90">
      <c r="A77" s="1" t="s">
        <v>2239</v>
      </c>
      <c r="B77" s="1" t="s">
        <v>20</v>
      </c>
      <c r="C77" s="1" t="s">
        <v>270</v>
      </c>
      <c r="D77" s="1"/>
      <c r="E77" s="1" t="s">
        <v>271</v>
      </c>
      <c r="F77" s="15" t="s">
        <v>272</v>
      </c>
      <c r="G77" s="1" t="s">
        <v>263</v>
      </c>
      <c r="H77" s="3">
        <v>45846</v>
      </c>
      <c r="I77" s="1"/>
      <c r="J77" s="83">
        <v>900000</v>
      </c>
      <c r="K77" s="1" t="s">
        <v>18</v>
      </c>
      <c r="L77" s="1" t="s">
        <v>254</v>
      </c>
      <c r="M77" s="12">
        <v>0.66339999999999999</v>
      </c>
      <c r="N77" s="1" t="s">
        <v>19</v>
      </c>
      <c r="O77" s="1" t="s">
        <v>255</v>
      </c>
      <c r="P77" s="1" t="s">
        <v>270</v>
      </c>
      <c r="Q77" s="1">
        <v>94010</v>
      </c>
      <c r="R77" s="1">
        <v>165</v>
      </c>
      <c r="S77" s="1" t="s">
        <v>270</v>
      </c>
    </row>
    <row r="78" spans="1:19" ht="60">
      <c r="A78" s="1" t="s">
        <v>2239</v>
      </c>
      <c r="B78" s="1" t="s">
        <v>20</v>
      </c>
      <c r="C78" s="1" t="s">
        <v>273</v>
      </c>
      <c r="D78" s="1"/>
      <c r="E78" s="1" t="s">
        <v>274</v>
      </c>
      <c r="F78" s="15" t="s">
        <v>275</v>
      </c>
      <c r="G78" s="1" t="s">
        <v>276</v>
      </c>
      <c r="H78" s="3">
        <v>45846</v>
      </c>
      <c r="I78" s="1"/>
      <c r="J78" s="83">
        <v>750000</v>
      </c>
      <c r="K78" s="1" t="s">
        <v>18</v>
      </c>
      <c r="L78" s="1" t="s">
        <v>254</v>
      </c>
      <c r="M78" s="12">
        <v>0.66339999999999999</v>
      </c>
      <c r="N78" s="1" t="s">
        <v>19</v>
      </c>
      <c r="O78" s="1" t="s">
        <v>255</v>
      </c>
      <c r="P78" s="1" t="s">
        <v>273</v>
      </c>
      <c r="Q78" s="1">
        <v>94018</v>
      </c>
      <c r="R78" s="1">
        <v>166</v>
      </c>
      <c r="S78" s="1" t="s">
        <v>273</v>
      </c>
    </row>
    <row r="79" spans="1:19" ht="60">
      <c r="A79" s="1" t="s">
        <v>2239</v>
      </c>
      <c r="B79" s="1" t="s">
        <v>20</v>
      </c>
      <c r="C79" s="1" t="s">
        <v>277</v>
      </c>
      <c r="D79" s="1"/>
      <c r="E79" s="1" t="s">
        <v>278</v>
      </c>
      <c r="F79" s="15" t="s">
        <v>279</v>
      </c>
      <c r="G79" s="1" t="s">
        <v>276</v>
      </c>
      <c r="H79" s="3">
        <v>45846</v>
      </c>
      <c r="I79" s="1"/>
      <c r="J79" s="83">
        <f>1800000-133000</f>
        <v>1667000</v>
      </c>
      <c r="K79" s="1" t="s">
        <v>18</v>
      </c>
      <c r="L79" s="1" t="s">
        <v>254</v>
      </c>
      <c r="M79" s="12">
        <v>0.66339999999999999</v>
      </c>
      <c r="N79" s="1" t="s">
        <v>19</v>
      </c>
      <c r="O79" s="1" t="s">
        <v>255</v>
      </c>
      <c r="P79" s="1" t="s">
        <v>277</v>
      </c>
      <c r="Q79" s="1">
        <v>94014</v>
      </c>
      <c r="R79" s="1">
        <v>166</v>
      </c>
      <c r="S79" s="1" t="s">
        <v>277</v>
      </c>
    </row>
    <row r="80" spans="1:19" ht="60">
      <c r="A80" s="1" t="s">
        <v>2239</v>
      </c>
      <c r="B80" s="1" t="s">
        <v>20</v>
      </c>
      <c r="C80" s="1" t="s">
        <v>280</v>
      </c>
      <c r="D80" s="1"/>
      <c r="E80" s="1" t="s">
        <v>281</v>
      </c>
      <c r="F80" s="15" t="s">
        <v>282</v>
      </c>
      <c r="G80" s="1" t="s">
        <v>276</v>
      </c>
      <c r="H80" s="3">
        <v>45846</v>
      </c>
      <c r="I80" s="1"/>
      <c r="J80" s="83">
        <v>780000</v>
      </c>
      <c r="K80" s="1" t="s">
        <v>18</v>
      </c>
      <c r="L80" s="1" t="s">
        <v>254</v>
      </c>
      <c r="M80" s="12">
        <v>0.66339999999999999</v>
      </c>
      <c r="N80" s="1" t="s">
        <v>19</v>
      </c>
      <c r="O80" s="1" t="s">
        <v>255</v>
      </c>
      <c r="P80" s="1" t="s">
        <v>280</v>
      </c>
      <c r="Q80" s="1">
        <v>94013</v>
      </c>
      <c r="R80" s="1">
        <v>166</v>
      </c>
      <c r="S80" s="1" t="s">
        <v>280</v>
      </c>
    </row>
    <row r="81" spans="1:19" ht="60">
      <c r="A81" s="1" t="s">
        <v>2239</v>
      </c>
      <c r="B81" s="1" t="s">
        <v>20</v>
      </c>
      <c r="C81" s="1" t="s">
        <v>280</v>
      </c>
      <c r="D81" s="1"/>
      <c r="E81" s="1" t="s">
        <v>283</v>
      </c>
      <c r="F81" s="15" t="s">
        <v>284</v>
      </c>
      <c r="G81" s="1" t="s">
        <v>276</v>
      </c>
      <c r="H81" s="3">
        <v>45846</v>
      </c>
      <c r="I81" s="1"/>
      <c r="J81" s="83">
        <v>600000</v>
      </c>
      <c r="K81" s="1" t="s">
        <v>18</v>
      </c>
      <c r="L81" s="1" t="s">
        <v>254</v>
      </c>
      <c r="M81" s="12">
        <v>0.66339999999999999</v>
      </c>
      <c r="N81" s="1" t="s">
        <v>19</v>
      </c>
      <c r="O81" s="1" t="s">
        <v>255</v>
      </c>
      <c r="P81" s="1" t="s">
        <v>280</v>
      </c>
      <c r="Q81" s="1">
        <v>94013</v>
      </c>
      <c r="R81" s="1">
        <v>166</v>
      </c>
      <c r="S81" s="1" t="s">
        <v>280</v>
      </c>
    </row>
    <row r="82" spans="1:19" ht="60">
      <c r="A82" s="1" t="s">
        <v>2239</v>
      </c>
      <c r="B82" s="1" t="s">
        <v>20</v>
      </c>
      <c r="C82" s="1" t="s">
        <v>273</v>
      </c>
      <c r="D82" s="1"/>
      <c r="E82" s="1" t="s">
        <v>285</v>
      </c>
      <c r="F82" s="15" t="s">
        <v>286</v>
      </c>
      <c r="G82" s="1" t="s">
        <v>276</v>
      </c>
      <c r="H82" s="3">
        <v>45846</v>
      </c>
      <c r="I82" s="1"/>
      <c r="J82" s="83">
        <f>450000-114048.24</f>
        <v>335951.76</v>
      </c>
      <c r="K82" s="1" t="s">
        <v>18</v>
      </c>
      <c r="L82" s="1" t="s">
        <v>254</v>
      </c>
      <c r="M82" s="12">
        <v>0.66339999999999999</v>
      </c>
      <c r="N82" s="1" t="s">
        <v>19</v>
      </c>
      <c r="O82" s="1" t="s">
        <v>255</v>
      </c>
      <c r="P82" s="1" t="s">
        <v>273</v>
      </c>
      <c r="Q82" s="1">
        <v>94018</v>
      </c>
      <c r="R82" s="1">
        <v>166</v>
      </c>
      <c r="S82" s="1" t="s">
        <v>273</v>
      </c>
    </row>
    <row r="83" spans="1:19" ht="60">
      <c r="A83" s="1" t="s">
        <v>2239</v>
      </c>
      <c r="B83" s="1" t="s">
        <v>20</v>
      </c>
      <c r="C83" s="1" t="s">
        <v>287</v>
      </c>
      <c r="D83" s="1"/>
      <c r="E83" s="1" t="s">
        <v>288</v>
      </c>
      <c r="F83" s="15" t="s">
        <v>289</v>
      </c>
      <c r="G83" s="1" t="s">
        <v>290</v>
      </c>
      <c r="H83" s="3">
        <v>45846</v>
      </c>
      <c r="I83" s="1"/>
      <c r="J83" s="83">
        <v>485000</v>
      </c>
      <c r="K83" s="1" t="s">
        <v>18</v>
      </c>
      <c r="L83" s="1" t="s">
        <v>254</v>
      </c>
      <c r="M83" s="12">
        <v>0.66339999999999999</v>
      </c>
      <c r="N83" s="1" t="s">
        <v>19</v>
      </c>
      <c r="O83" s="1" t="s">
        <v>255</v>
      </c>
      <c r="P83" s="1" t="s">
        <v>287</v>
      </c>
      <c r="Q83" s="1">
        <v>94010</v>
      </c>
      <c r="R83" s="1">
        <v>167</v>
      </c>
      <c r="S83" s="1" t="s">
        <v>287</v>
      </c>
    </row>
    <row r="84" spans="1:19" ht="90">
      <c r="A84" s="1" t="s">
        <v>2239</v>
      </c>
      <c r="B84" s="1" t="s">
        <v>20</v>
      </c>
      <c r="C84" s="1" t="s">
        <v>287</v>
      </c>
      <c r="D84" s="1"/>
      <c r="E84" s="1" t="s">
        <v>291</v>
      </c>
      <c r="F84" s="15" t="s">
        <v>292</v>
      </c>
      <c r="G84" s="1" t="s">
        <v>293</v>
      </c>
      <c r="H84" s="3">
        <v>45846</v>
      </c>
      <c r="I84" s="1"/>
      <c r="J84" s="83">
        <v>273000</v>
      </c>
      <c r="K84" s="1" t="s">
        <v>18</v>
      </c>
      <c r="L84" s="1" t="s">
        <v>254</v>
      </c>
      <c r="M84" s="12">
        <v>0.66339999999999999</v>
      </c>
      <c r="N84" s="1" t="s">
        <v>19</v>
      </c>
      <c r="O84" s="1" t="s">
        <v>255</v>
      </c>
      <c r="P84" s="1" t="s">
        <v>287</v>
      </c>
      <c r="Q84" s="1">
        <v>94010</v>
      </c>
      <c r="R84" s="1">
        <v>168</v>
      </c>
      <c r="S84" s="1" t="s">
        <v>287</v>
      </c>
    </row>
    <row r="85" spans="1:19" ht="90">
      <c r="A85" s="1" t="s">
        <v>2239</v>
      </c>
      <c r="B85" s="1" t="s">
        <v>20</v>
      </c>
      <c r="C85" s="1" t="s">
        <v>294</v>
      </c>
      <c r="D85" s="1"/>
      <c r="E85" s="1" t="s">
        <v>295</v>
      </c>
      <c r="F85" s="15" t="s">
        <v>296</v>
      </c>
      <c r="G85" s="1" t="s">
        <v>293</v>
      </c>
      <c r="H85" s="3">
        <v>45846</v>
      </c>
      <c r="I85" s="1"/>
      <c r="J85" s="83">
        <v>1035952</v>
      </c>
      <c r="K85" s="1" t="s">
        <v>18</v>
      </c>
      <c r="L85" s="1" t="s">
        <v>254</v>
      </c>
      <c r="M85" s="12">
        <v>0.66339999999999999</v>
      </c>
      <c r="N85" s="1" t="s">
        <v>19</v>
      </c>
      <c r="O85" s="1" t="s">
        <v>255</v>
      </c>
      <c r="P85" s="1" t="s">
        <v>294</v>
      </c>
      <c r="Q85" s="1">
        <v>94019</v>
      </c>
      <c r="R85" s="1">
        <v>168</v>
      </c>
      <c r="S85" s="1" t="s">
        <v>294</v>
      </c>
    </row>
    <row r="86" spans="1:19" ht="90">
      <c r="A86" s="1" t="s">
        <v>2239</v>
      </c>
      <c r="B86" s="1" t="s">
        <v>20</v>
      </c>
      <c r="C86" s="1" t="s">
        <v>297</v>
      </c>
      <c r="D86" s="1"/>
      <c r="E86" s="1" t="s">
        <v>298</v>
      </c>
      <c r="F86" s="15" t="s">
        <v>299</v>
      </c>
      <c r="G86" s="1" t="s">
        <v>293</v>
      </c>
      <c r="H86" s="3">
        <v>45846</v>
      </c>
      <c r="I86" s="1"/>
      <c r="J86" s="83">
        <v>956477.59</v>
      </c>
      <c r="K86" s="1" t="s">
        <v>18</v>
      </c>
      <c r="L86" s="1" t="s">
        <v>254</v>
      </c>
      <c r="M86" s="12">
        <v>0.66339999999999999</v>
      </c>
      <c r="N86" s="1" t="s">
        <v>19</v>
      </c>
      <c r="O86" s="1" t="s">
        <v>255</v>
      </c>
      <c r="P86" s="1" t="s">
        <v>297</v>
      </c>
      <c r="Q86" s="1">
        <v>94010</v>
      </c>
      <c r="R86" s="1">
        <v>168</v>
      </c>
      <c r="S86" s="1" t="s">
        <v>297</v>
      </c>
    </row>
    <row r="87" spans="1:19" ht="60">
      <c r="A87" s="1" t="s">
        <v>2239</v>
      </c>
      <c r="B87" s="1" t="s">
        <v>20</v>
      </c>
      <c r="C87" s="1" t="s">
        <v>300</v>
      </c>
      <c r="D87" s="1"/>
      <c r="E87" s="1" t="s">
        <v>301</v>
      </c>
      <c r="F87" s="15" t="s">
        <v>302</v>
      </c>
      <c r="G87" s="1" t="s">
        <v>303</v>
      </c>
      <c r="H87" s="3">
        <v>45846</v>
      </c>
      <c r="I87" s="1"/>
      <c r="J87" s="83">
        <v>262588</v>
      </c>
      <c r="K87" s="1" t="s">
        <v>18</v>
      </c>
      <c r="L87" s="1" t="s">
        <v>304</v>
      </c>
      <c r="M87" s="12">
        <v>0.66339999999999999</v>
      </c>
      <c r="N87" s="1" t="s">
        <v>19</v>
      </c>
      <c r="O87" s="1" t="s">
        <v>255</v>
      </c>
      <c r="P87" s="1" t="s">
        <v>300</v>
      </c>
      <c r="Q87" s="1"/>
      <c r="R87" s="1">
        <v>169</v>
      </c>
      <c r="S87" s="1" t="s">
        <v>300</v>
      </c>
    </row>
    <row r="88" spans="1:19" ht="60">
      <c r="A88" s="1" t="s">
        <v>2239</v>
      </c>
      <c r="B88" s="1" t="s">
        <v>20</v>
      </c>
      <c r="C88" s="1" t="s">
        <v>300</v>
      </c>
      <c r="D88" s="1"/>
      <c r="E88" s="1" t="s">
        <v>305</v>
      </c>
      <c r="F88" s="8" t="s">
        <v>306</v>
      </c>
      <c r="G88" s="6" t="s">
        <v>307</v>
      </c>
      <c r="H88" s="3">
        <v>45846</v>
      </c>
      <c r="I88" s="1"/>
      <c r="J88" s="83">
        <v>744436</v>
      </c>
      <c r="K88" s="1" t="s">
        <v>18</v>
      </c>
      <c r="L88" s="1" t="s">
        <v>308</v>
      </c>
      <c r="M88" s="12">
        <v>0.66339999999999999</v>
      </c>
      <c r="N88" s="1" t="s">
        <v>19</v>
      </c>
      <c r="O88" s="1" t="s">
        <v>255</v>
      </c>
      <c r="P88" s="1" t="s">
        <v>300</v>
      </c>
      <c r="Q88" s="1"/>
      <c r="R88" s="1">
        <v>170</v>
      </c>
      <c r="S88" s="1" t="s">
        <v>300</v>
      </c>
    </row>
    <row r="89" spans="1:19" ht="60">
      <c r="A89" s="1" t="s">
        <v>2239</v>
      </c>
      <c r="B89" s="1" t="s">
        <v>309</v>
      </c>
      <c r="C89" s="1" t="s">
        <v>267</v>
      </c>
      <c r="D89" s="1"/>
      <c r="E89" s="1" t="s">
        <v>310</v>
      </c>
      <c r="F89" s="15" t="s">
        <v>311</v>
      </c>
      <c r="G89" s="1" t="s">
        <v>312</v>
      </c>
      <c r="H89" s="3">
        <v>45846</v>
      </c>
      <c r="I89" s="1"/>
      <c r="J89" s="83">
        <v>1002904.31</v>
      </c>
      <c r="K89" s="1" t="s">
        <v>18</v>
      </c>
      <c r="L89" s="1" t="s">
        <v>313</v>
      </c>
      <c r="M89" s="12">
        <v>0.66339999999999999</v>
      </c>
      <c r="N89" s="1" t="s">
        <v>19</v>
      </c>
      <c r="O89" s="1" t="s">
        <v>255</v>
      </c>
      <c r="P89" s="1" t="s">
        <v>267</v>
      </c>
      <c r="Q89" s="1">
        <v>94028</v>
      </c>
      <c r="R89" s="16" t="s">
        <v>314</v>
      </c>
      <c r="S89" s="1" t="s">
        <v>267</v>
      </c>
    </row>
    <row r="90" spans="1:19" ht="60">
      <c r="A90" s="1" t="s">
        <v>2239</v>
      </c>
      <c r="B90" s="1" t="s">
        <v>309</v>
      </c>
      <c r="C90" s="1" t="s">
        <v>315</v>
      </c>
      <c r="D90" s="1"/>
      <c r="E90" s="1" t="s">
        <v>316</v>
      </c>
      <c r="F90" s="15" t="s">
        <v>317</v>
      </c>
      <c r="G90" s="1" t="s">
        <v>312</v>
      </c>
      <c r="H90" s="3">
        <v>45846</v>
      </c>
      <c r="I90" s="1"/>
      <c r="J90" s="83">
        <v>2198764.56</v>
      </c>
      <c r="K90" s="1" t="s">
        <v>18</v>
      </c>
      <c r="L90" s="1" t="s">
        <v>313</v>
      </c>
      <c r="M90" s="12">
        <v>0.66339999999999999</v>
      </c>
      <c r="N90" s="1" t="s">
        <v>19</v>
      </c>
      <c r="O90" s="1" t="s">
        <v>255</v>
      </c>
      <c r="P90" s="1" t="s">
        <v>315</v>
      </c>
      <c r="Q90" s="1">
        <v>94010</v>
      </c>
      <c r="R90" s="16" t="s">
        <v>314</v>
      </c>
      <c r="S90" s="1" t="s">
        <v>318</v>
      </c>
    </row>
    <row r="91" spans="1:19" ht="60">
      <c r="A91" s="1" t="s">
        <v>2239</v>
      </c>
      <c r="B91" s="1" t="s">
        <v>309</v>
      </c>
      <c r="C91" s="1" t="s">
        <v>297</v>
      </c>
      <c r="D91" s="1"/>
      <c r="E91" s="1" t="s">
        <v>319</v>
      </c>
      <c r="F91" s="15" t="s">
        <v>320</v>
      </c>
      <c r="G91" s="1" t="s">
        <v>30</v>
      </c>
      <c r="H91" s="3">
        <v>45846</v>
      </c>
      <c r="I91" s="1"/>
      <c r="J91" s="83">
        <v>1150000</v>
      </c>
      <c r="K91" s="1" t="s">
        <v>18</v>
      </c>
      <c r="L91" s="1" t="s">
        <v>313</v>
      </c>
      <c r="M91" s="12">
        <v>0.66339999999999999</v>
      </c>
      <c r="N91" s="1" t="s">
        <v>19</v>
      </c>
      <c r="O91" s="1" t="s">
        <v>255</v>
      </c>
      <c r="P91" s="1" t="s">
        <v>297</v>
      </c>
      <c r="Q91" s="1">
        <v>94010</v>
      </c>
      <c r="R91" s="16" t="s">
        <v>321</v>
      </c>
      <c r="S91" s="1" t="s">
        <v>322</v>
      </c>
    </row>
    <row r="92" spans="1:19" ht="60">
      <c r="A92" s="1" t="s">
        <v>2239</v>
      </c>
      <c r="B92" s="1" t="s">
        <v>309</v>
      </c>
      <c r="C92" s="1" t="s">
        <v>323</v>
      </c>
      <c r="D92" s="1"/>
      <c r="E92" s="1" t="s">
        <v>324</v>
      </c>
      <c r="F92" s="15" t="s">
        <v>325</v>
      </c>
      <c r="G92" s="1" t="s">
        <v>30</v>
      </c>
      <c r="H92" s="3">
        <v>45846</v>
      </c>
      <c r="I92" s="1"/>
      <c r="J92" s="83">
        <v>500000</v>
      </c>
      <c r="K92" s="1" t="s">
        <v>18</v>
      </c>
      <c r="L92" s="1" t="s">
        <v>313</v>
      </c>
      <c r="M92" s="12">
        <v>0.66339999999999999</v>
      </c>
      <c r="N92" s="1" t="s">
        <v>19</v>
      </c>
      <c r="O92" s="1" t="s">
        <v>255</v>
      </c>
      <c r="P92" s="1" t="s">
        <v>323</v>
      </c>
      <c r="Q92" s="1">
        <v>94021</v>
      </c>
      <c r="R92" s="16" t="s">
        <v>321</v>
      </c>
      <c r="S92" s="1" t="s">
        <v>326</v>
      </c>
    </row>
    <row r="93" spans="1:19" ht="60">
      <c r="A93" s="1" t="s">
        <v>2239</v>
      </c>
      <c r="B93" s="1" t="s">
        <v>309</v>
      </c>
      <c r="C93" s="1" t="s">
        <v>323</v>
      </c>
      <c r="D93" s="1"/>
      <c r="E93" s="1" t="s">
        <v>327</v>
      </c>
      <c r="F93" s="15" t="s">
        <v>328</v>
      </c>
      <c r="G93" s="1" t="s">
        <v>30</v>
      </c>
      <c r="H93" s="3">
        <v>45846</v>
      </c>
      <c r="I93" s="1"/>
      <c r="J93" s="83">
        <v>500000</v>
      </c>
      <c r="K93" s="1" t="s">
        <v>18</v>
      </c>
      <c r="L93" s="1" t="s">
        <v>313</v>
      </c>
      <c r="M93" s="12">
        <v>0.66339999999999999</v>
      </c>
      <c r="N93" s="1" t="s">
        <v>19</v>
      </c>
      <c r="O93" s="1" t="s">
        <v>255</v>
      </c>
      <c r="P93" s="1" t="s">
        <v>323</v>
      </c>
      <c r="Q93" s="1">
        <v>94021</v>
      </c>
      <c r="R93" s="16" t="s">
        <v>321</v>
      </c>
      <c r="S93" s="1" t="s">
        <v>329</v>
      </c>
    </row>
    <row r="94" spans="1:19" ht="60">
      <c r="A94" s="1" t="s">
        <v>2239</v>
      </c>
      <c r="B94" s="1" t="s">
        <v>309</v>
      </c>
      <c r="C94" s="1" t="s">
        <v>315</v>
      </c>
      <c r="D94" s="1"/>
      <c r="E94" s="1" t="s">
        <v>330</v>
      </c>
      <c r="F94" s="15" t="s">
        <v>331</v>
      </c>
      <c r="G94" s="1" t="s">
        <v>30</v>
      </c>
      <c r="H94" s="3">
        <v>45846</v>
      </c>
      <c r="I94" s="1"/>
      <c r="J94" s="83">
        <v>650000</v>
      </c>
      <c r="K94" s="1" t="s">
        <v>18</v>
      </c>
      <c r="L94" s="1" t="s">
        <v>313</v>
      </c>
      <c r="M94" s="12">
        <v>0.66339999999999999</v>
      </c>
      <c r="N94" s="1" t="s">
        <v>19</v>
      </c>
      <c r="O94" s="1" t="s">
        <v>255</v>
      </c>
      <c r="P94" s="1" t="s">
        <v>315</v>
      </c>
      <c r="Q94" s="1">
        <v>94010</v>
      </c>
      <c r="R94" s="16" t="s">
        <v>321</v>
      </c>
      <c r="S94" s="1" t="s">
        <v>332</v>
      </c>
    </row>
    <row r="95" spans="1:19" ht="60">
      <c r="A95" s="1" t="s">
        <v>2239</v>
      </c>
      <c r="B95" s="1" t="s">
        <v>309</v>
      </c>
      <c r="C95" s="1" t="s">
        <v>333</v>
      </c>
      <c r="D95" s="1"/>
      <c r="E95" s="1" t="s">
        <v>334</v>
      </c>
      <c r="F95" s="15" t="s">
        <v>335</v>
      </c>
      <c r="G95" s="1" t="s">
        <v>30</v>
      </c>
      <c r="H95" s="3">
        <v>45846</v>
      </c>
      <c r="I95" s="1"/>
      <c r="J95" s="83">
        <v>2670000</v>
      </c>
      <c r="K95" s="1" t="s">
        <v>18</v>
      </c>
      <c r="L95" s="1" t="s">
        <v>313</v>
      </c>
      <c r="M95" s="12">
        <v>0.66339999999999999</v>
      </c>
      <c r="N95" s="1" t="s">
        <v>19</v>
      </c>
      <c r="O95" s="1" t="s">
        <v>255</v>
      </c>
      <c r="P95" s="1" t="s">
        <v>333</v>
      </c>
      <c r="Q95" s="1">
        <v>94017</v>
      </c>
      <c r="R95" s="16" t="s">
        <v>321</v>
      </c>
      <c r="S95" s="1" t="s">
        <v>336</v>
      </c>
    </row>
    <row r="96" spans="1:19" ht="60">
      <c r="A96" s="1" t="s">
        <v>2239</v>
      </c>
      <c r="B96" s="1" t="s">
        <v>309</v>
      </c>
      <c r="C96" s="1" t="s">
        <v>337</v>
      </c>
      <c r="D96" s="1"/>
      <c r="E96" s="1" t="s">
        <v>338</v>
      </c>
      <c r="F96" s="15" t="s">
        <v>339</v>
      </c>
      <c r="G96" s="1" t="s">
        <v>30</v>
      </c>
      <c r="H96" s="3">
        <v>45846</v>
      </c>
      <c r="I96" s="1"/>
      <c r="J96" s="83">
        <v>750000</v>
      </c>
      <c r="K96" s="1" t="s">
        <v>18</v>
      </c>
      <c r="L96" s="1" t="s">
        <v>313</v>
      </c>
      <c r="M96" s="12">
        <v>0.66339999999999999</v>
      </c>
      <c r="N96" s="1" t="s">
        <v>19</v>
      </c>
      <c r="O96" s="1" t="s">
        <v>255</v>
      </c>
      <c r="P96" s="1" t="s">
        <v>337</v>
      </c>
      <c r="Q96" s="1">
        <v>94010</v>
      </c>
      <c r="R96" s="16" t="s">
        <v>321</v>
      </c>
      <c r="S96" s="1" t="s">
        <v>340</v>
      </c>
    </row>
    <row r="97" spans="1:19" ht="60">
      <c r="A97" s="1" t="s">
        <v>2239</v>
      </c>
      <c r="B97" s="1" t="s">
        <v>309</v>
      </c>
      <c r="C97" s="1" t="s">
        <v>341</v>
      </c>
      <c r="D97" s="1"/>
      <c r="E97" s="1" t="s">
        <v>342</v>
      </c>
      <c r="F97" s="15" t="s">
        <v>343</v>
      </c>
      <c r="G97" s="1" t="s">
        <v>30</v>
      </c>
      <c r="H97" s="3">
        <v>45846</v>
      </c>
      <c r="I97" s="1"/>
      <c r="J97" s="83">
        <v>1600000</v>
      </c>
      <c r="K97" s="1" t="s">
        <v>18</v>
      </c>
      <c r="L97" s="1" t="s">
        <v>313</v>
      </c>
      <c r="M97" s="12">
        <v>0.66339999999999999</v>
      </c>
      <c r="N97" s="1" t="s">
        <v>19</v>
      </c>
      <c r="O97" s="1" t="s">
        <v>255</v>
      </c>
      <c r="P97" s="1" t="s">
        <v>341</v>
      </c>
      <c r="Q97" s="1">
        <v>94011</v>
      </c>
      <c r="R97" s="16" t="s">
        <v>321</v>
      </c>
      <c r="S97" s="1" t="s">
        <v>344</v>
      </c>
    </row>
    <row r="98" spans="1:19" ht="60">
      <c r="A98" s="1" t="s">
        <v>2239</v>
      </c>
      <c r="B98" s="1" t="s">
        <v>309</v>
      </c>
      <c r="C98" s="1" t="s">
        <v>287</v>
      </c>
      <c r="D98" s="1"/>
      <c r="E98" s="1" t="s">
        <v>345</v>
      </c>
      <c r="F98" s="15" t="s">
        <v>346</v>
      </c>
      <c r="G98" s="1" t="s">
        <v>30</v>
      </c>
      <c r="H98" s="3">
        <v>45846</v>
      </c>
      <c r="I98" s="1"/>
      <c r="J98" s="83">
        <v>1350000</v>
      </c>
      <c r="K98" s="1" t="s">
        <v>18</v>
      </c>
      <c r="L98" s="1" t="s">
        <v>313</v>
      </c>
      <c r="M98" s="12">
        <v>0.66339999999999999</v>
      </c>
      <c r="N98" s="1" t="s">
        <v>19</v>
      </c>
      <c r="O98" s="1" t="s">
        <v>255</v>
      </c>
      <c r="P98" s="1" t="s">
        <v>287</v>
      </c>
      <c r="Q98" s="1">
        <v>94010</v>
      </c>
      <c r="R98" s="16" t="s">
        <v>321</v>
      </c>
      <c r="S98" s="1" t="s">
        <v>347</v>
      </c>
    </row>
    <row r="99" spans="1:19" ht="60">
      <c r="A99" s="1" t="s">
        <v>2239</v>
      </c>
      <c r="B99" s="1" t="s">
        <v>309</v>
      </c>
      <c r="C99" s="1" t="s">
        <v>270</v>
      </c>
      <c r="D99" s="1"/>
      <c r="E99" s="1" t="s">
        <v>348</v>
      </c>
      <c r="F99" s="15" t="s">
        <v>349</v>
      </c>
      <c r="G99" s="1" t="s">
        <v>30</v>
      </c>
      <c r="H99" s="3">
        <v>45846</v>
      </c>
      <c r="I99" s="1"/>
      <c r="J99" s="83">
        <v>800000</v>
      </c>
      <c r="K99" s="1" t="s">
        <v>18</v>
      </c>
      <c r="L99" s="1" t="s">
        <v>313</v>
      </c>
      <c r="M99" s="12">
        <v>0.66339999999999999</v>
      </c>
      <c r="N99" s="1" t="s">
        <v>19</v>
      </c>
      <c r="O99" s="1" t="s">
        <v>255</v>
      </c>
      <c r="P99" s="1" t="s">
        <v>270</v>
      </c>
      <c r="Q99" s="1">
        <v>94010</v>
      </c>
      <c r="R99" s="16" t="s">
        <v>321</v>
      </c>
      <c r="S99" s="1" t="s">
        <v>350</v>
      </c>
    </row>
    <row r="100" spans="1:19" ht="60">
      <c r="A100" s="1" t="s">
        <v>2239</v>
      </c>
      <c r="B100" s="1" t="s">
        <v>309</v>
      </c>
      <c r="C100" s="1" t="s">
        <v>273</v>
      </c>
      <c r="D100" s="1"/>
      <c r="E100" s="1" t="s">
        <v>351</v>
      </c>
      <c r="F100" s="15" t="s">
        <v>352</v>
      </c>
      <c r="G100" s="1" t="s">
        <v>30</v>
      </c>
      <c r="H100" s="3">
        <v>45846</v>
      </c>
      <c r="I100" s="1"/>
      <c r="J100" s="83">
        <v>500000</v>
      </c>
      <c r="K100" s="1" t="s">
        <v>18</v>
      </c>
      <c r="L100" s="1" t="s">
        <v>313</v>
      </c>
      <c r="M100" s="12">
        <v>0.66339999999999999</v>
      </c>
      <c r="N100" s="1" t="s">
        <v>19</v>
      </c>
      <c r="O100" s="1" t="s">
        <v>255</v>
      </c>
      <c r="P100" s="1" t="s">
        <v>273</v>
      </c>
      <c r="Q100" s="1">
        <v>94018</v>
      </c>
      <c r="R100" s="16" t="s">
        <v>321</v>
      </c>
      <c r="S100" s="1" t="s">
        <v>353</v>
      </c>
    </row>
    <row r="101" spans="1:19" ht="60">
      <c r="A101" s="1" t="s">
        <v>2239</v>
      </c>
      <c r="B101" s="1" t="s">
        <v>309</v>
      </c>
      <c r="C101" s="1" t="s">
        <v>270</v>
      </c>
      <c r="D101" s="1"/>
      <c r="E101" s="1" t="s">
        <v>354</v>
      </c>
      <c r="F101" s="15" t="s">
        <v>355</v>
      </c>
      <c r="G101" s="1" t="s">
        <v>30</v>
      </c>
      <c r="H101" s="3">
        <v>45846</v>
      </c>
      <c r="I101" s="1"/>
      <c r="J101" s="83">
        <v>500000</v>
      </c>
      <c r="K101" s="1" t="s">
        <v>18</v>
      </c>
      <c r="L101" s="1" t="s">
        <v>313</v>
      </c>
      <c r="M101" s="12">
        <v>0.66339999999999999</v>
      </c>
      <c r="N101" s="1" t="s">
        <v>19</v>
      </c>
      <c r="O101" s="1" t="s">
        <v>255</v>
      </c>
      <c r="P101" s="1" t="s">
        <v>270</v>
      </c>
      <c r="Q101" s="1">
        <v>94010</v>
      </c>
      <c r="R101" s="16" t="s">
        <v>321</v>
      </c>
      <c r="S101" s="1" t="s">
        <v>356</v>
      </c>
    </row>
    <row r="102" spans="1:19" ht="60">
      <c r="A102" s="1" t="s">
        <v>2239</v>
      </c>
      <c r="B102" s="1" t="s">
        <v>309</v>
      </c>
      <c r="C102" s="1" t="s">
        <v>294</v>
      </c>
      <c r="D102" s="1"/>
      <c r="E102" s="1" t="s">
        <v>357</v>
      </c>
      <c r="F102" s="15" t="s">
        <v>358</v>
      </c>
      <c r="G102" s="1" t="s">
        <v>30</v>
      </c>
      <c r="H102" s="3">
        <v>45846</v>
      </c>
      <c r="I102" s="1"/>
      <c r="J102" s="83">
        <v>1350000</v>
      </c>
      <c r="K102" s="1" t="s">
        <v>18</v>
      </c>
      <c r="L102" s="1" t="s">
        <v>313</v>
      </c>
      <c r="M102" s="12">
        <v>0.66339999999999999</v>
      </c>
      <c r="N102" s="1" t="s">
        <v>19</v>
      </c>
      <c r="O102" s="1" t="s">
        <v>255</v>
      </c>
      <c r="P102" s="1" t="s">
        <v>294</v>
      </c>
      <c r="Q102" s="1">
        <v>94019</v>
      </c>
      <c r="R102" s="16" t="s">
        <v>321</v>
      </c>
      <c r="S102" s="1" t="s">
        <v>359</v>
      </c>
    </row>
    <row r="103" spans="1:19" ht="60">
      <c r="A103" s="1" t="s">
        <v>2239</v>
      </c>
      <c r="B103" s="1" t="s">
        <v>309</v>
      </c>
      <c r="C103" s="1" t="s">
        <v>280</v>
      </c>
      <c r="D103" s="1"/>
      <c r="E103" s="1" t="s">
        <v>360</v>
      </c>
      <c r="F103" s="15" t="s">
        <v>361</v>
      </c>
      <c r="G103" s="1" t="s">
        <v>30</v>
      </c>
      <c r="H103" s="3">
        <v>45846</v>
      </c>
      <c r="I103" s="1"/>
      <c r="J103" s="83">
        <v>550000</v>
      </c>
      <c r="K103" s="1" t="s">
        <v>18</v>
      </c>
      <c r="L103" s="1" t="s">
        <v>313</v>
      </c>
      <c r="M103" s="12">
        <v>0.66339999999999999</v>
      </c>
      <c r="N103" s="1" t="s">
        <v>19</v>
      </c>
      <c r="O103" s="1" t="s">
        <v>255</v>
      </c>
      <c r="P103" s="1" t="s">
        <v>280</v>
      </c>
      <c r="Q103" s="1">
        <v>94013</v>
      </c>
      <c r="R103" s="16" t="s">
        <v>321</v>
      </c>
      <c r="S103" s="1" t="s">
        <v>362</v>
      </c>
    </row>
    <row r="104" spans="1:19" ht="60">
      <c r="A104" s="1" t="s">
        <v>2239</v>
      </c>
      <c r="B104" s="1" t="s">
        <v>309</v>
      </c>
      <c r="C104" s="1" t="s">
        <v>280</v>
      </c>
      <c r="D104" s="1"/>
      <c r="E104" s="1" t="s">
        <v>363</v>
      </c>
      <c r="F104" s="15" t="s">
        <v>364</v>
      </c>
      <c r="G104" s="1" t="s">
        <v>30</v>
      </c>
      <c r="H104" s="3">
        <v>45846</v>
      </c>
      <c r="I104" s="1"/>
      <c r="J104" s="83">
        <v>500000</v>
      </c>
      <c r="K104" s="1" t="s">
        <v>18</v>
      </c>
      <c r="L104" s="1" t="s">
        <v>313</v>
      </c>
      <c r="M104" s="12">
        <v>0.66339999999999999</v>
      </c>
      <c r="N104" s="1" t="s">
        <v>19</v>
      </c>
      <c r="O104" s="1" t="s">
        <v>255</v>
      </c>
      <c r="P104" s="1" t="s">
        <v>280</v>
      </c>
      <c r="Q104" s="1">
        <v>94013</v>
      </c>
      <c r="R104" s="16" t="s">
        <v>321</v>
      </c>
      <c r="S104" s="1" t="s">
        <v>365</v>
      </c>
    </row>
    <row r="105" spans="1:19" ht="60">
      <c r="A105" s="1" t="s">
        <v>2239</v>
      </c>
      <c r="B105" s="1" t="s">
        <v>366</v>
      </c>
      <c r="C105" s="1" t="s">
        <v>367</v>
      </c>
      <c r="D105" s="1"/>
      <c r="E105" s="1" t="s">
        <v>368</v>
      </c>
      <c r="F105" s="8" t="s">
        <v>369</v>
      </c>
      <c r="G105" s="1" t="s">
        <v>370</v>
      </c>
      <c r="H105" s="3">
        <v>45846</v>
      </c>
      <c r="I105" s="1"/>
      <c r="J105" s="78">
        <v>230000</v>
      </c>
      <c r="K105" s="1" t="s">
        <v>18</v>
      </c>
      <c r="L105" s="1" t="s">
        <v>371</v>
      </c>
      <c r="M105" s="12">
        <v>0.66339999999999999</v>
      </c>
      <c r="N105" s="1" t="s">
        <v>19</v>
      </c>
      <c r="O105" s="1" t="s">
        <v>255</v>
      </c>
      <c r="P105" s="1" t="s">
        <v>367</v>
      </c>
      <c r="Q105" s="1"/>
      <c r="R105" s="1">
        <v>129</v>
      </c>
      <c r="S105" s="1" t="s">
        <v>264</v>
      </c>
    </row>
    <row r="106" spans="1:19" ht="60">
      <c r="A106" s="1" t="s">
        <v>2239</v>
      </c>
      <c r="B106" s="1" t="s">
        <v>249</v>
      </c>
      <c r="C106" s="1" t="s">
        <v>294</v>
      </c>
      <c r="D106" s="1"/>
      <c r="E106" s="1" t="s">
        <v>372</v>
      </c>
      <c r="F106" s="8" t="s">
        <v>373</v>
      </c>
      <c r="G106" s="1" t="s">
        <v>374</v>
      </c>
      <c r="H106" s="3">
        <v>45846</v>
      </c>
      <c r="I106" s="1"/>
      <c r="J106" s="83">
        <v>200000</v>
      </c>
      <c r="K106" s="1" t="s">
        <v>18</v>
      </c>
      <c r="L106" s="1" t="s">
        <v>375</v>
      </c>
      <c r="M106" s="12">
        <v>0.66339999999999999</v>
      </c>
      <c r="N106" s="1" t="s">
        <v>19</v>
      </c>
      <c r="O106" s="1" t="s">
        <v>255</v>
      </c>
      <c r="P106" s="1" t="s">
        <v>294</v>
      </c>
      <c r="Q106" s="1">
        <v>94019</v>
      </c>
      <c r="R106" s="16" t="s">
        <v>376</v>
      </c>
      <c r="S106" s="1" t="s">
        <v>294</v>
      </c>
    </row>
    <row r="107" spans="1:19" ht="60">
      <c r="A107" s="1" t="s">
        <v>2239</v>
      </c>
      <c r="B107" s="1" t="s">
        <v>249</v>
      </c>
      <c r="C107" s="1" t="s">
        <v>315</v>
      </c>
      <c r="D107" s="1"/>
      <c r="E107" s="1" t="s">
        <v>2252</v>
      </c>
      <c r="F107" s="8" t="s">
        <v>377</v>
      </c>
      <c r="G107" s="1" t="s">
        <v>374</v>
      </c>
      <c r="H107" s="3">
        <v>45846</v>
      </c>
      <c r="I107" s="1"/>
      <c r="J107" s="83">
        <v>230000</v>
      </c>
      <c r="K107" s="1" t="s">
        <v>18</v>
      </c>
      <c r="L107" s="1" t="s">
        <v>375</v>
      </c>
      <c r="M107" s="12">
        <v>0.66339999999999999</v>
      </c>
      <c r="N107" s="1" t="s">
        <v>19</v>
      </c>
      <c r="O107" s="1" t="s">
        <v>255</v>
      </c>
      <c r="P107" s="1" t="s">
        <v>315</v>
      </c>
      <c r="Q107" s="1">
        <v>94010</v>
      </c>
      <c r="R107" s="16" t="s">
        <v>376</v>
      </c>
      <c r="S107" s="1" t="s">
        <v>315</v>
      </c>
    </row>
    <row r="108" spans="1:19" ht="60">
      <c r="A108" s="1" t="s">
        <v>2239</v>
      </c>
      <c r="B108" s="1" t="s">
        <v>249</v>
      </c>
      <c r="C108" s="1" t="s">
        <v>264</v>
      </c>
      <c r="D108" s="1"/>
      <c r="E108" s="1" t="s">
        <v>378</v>
      </c>
      <c r="F108" s="8" t="s">
        <v>379</v>
      </c>
      <c r="G108" s="1" t="s">
        <v>374</v>
      </c>
      <c r="H108" s="3">
        <v>45846</v>
      </c>
      <c r="I108" s="1"/>
      <c r="J108" s="83">
        <v>210000</v>
      </c>
      <c r="K108" s="1" t="s">
        <v>18</v>
      </c>
      <c r="L108" s="1" t="s">
        <v>375</v>
      </c>
      <c r="M108" s="12">
        <v>0.66339999999999999</v>
      </c>
      <c r="N108" s="1" t="s">
        <v>19</v>
      </c>
      <c r="O108" s="1" t="s">
        <v>255</v>
      </c>
      <c r="P108" s="1" t="s">
        <v>264</v>
      </c>
      <c r="Q108" s="1">
        <v>94010</v>
      </c>
      <c r="R108" s="16" t="s">
        <v>376</v>
      </c>
      <c r="S108" s="1" t="s">
        <v>264</v>
      </c>
    </row>
    <row r="109" spans="1:19" ht="75">
      <c r="A109" s="1" t="s">
        <v>2240</v>
      </c>
      <c r="B109" s="17" t="s">
        <v>380</v>
      </c>
      <c r="C109" s="18" t="s">
        <v>381</v>
      </c>
      <c r="D109" s="19"/>
      <c r="E109" s="18" t="s">
        <v>382</v>
      </c>
      <c r="F109" s="18" t="s">
        <v>383</v>
      </c>
      <c r="G109" s="18" t="s">
        <v>384</v>
      </c>
      <c r="H109" s="20">
        <v>46143</v>
      </c>
      <c r="I109" s="21">
        <v>46387</v>
      </c>
      <c r="J109" s="84">
        <v>69541.95</v>
      </c>
      <c r="K109" s="22" t="s">
        <v>18</v>
      </c>
      <c r="L109" s="18" t="s">
        <v>2241</v>
      </c>
      <c r="M109" s="24"/>
      <c r="N109" s="18" t="s">
        <v>385</v>
      </c>
      <c r="O109" s="23" t="s">
        <v>386</v>
      </c>
      <c r="P109" s="23" t="s">
        <v>387</v>
      </c>
      <c r="Q109" s="25" t="s">
        <v>388</v>
      </c>
      <c r="R109" s="19" t="s">
        <v>389</v>
      </c>
      <c r="S109" s="18" t="s">
        <v>390</v>
      </c>
    </row>
    <row r="110" spans="1:19" ht="75">
      <c r="A110" s="1" t="s">
        <v>2240</v>
      </c>
      <c r="B110" s="17" t="s">
        <v>380</v>
      </c>
      <c r="C110" s="18" t="s">
        <v>381</v>
      </c>
      <c r="D110" s="19"/>
      <c r="E110" s="18" t="s">
        <v>382</v>
      </c>
      <c r="F110" s="18" t="s">
        <v>391</v>
      </c>
      <c r="G110" s="18" t="s">
        <v>384</v>
      </c>
      <c r="H110" s="20">
        <v>46144</v>
      </c>
      <c r="I110" s="21">
        <v>46387</v>
      </c>
      <c r="J110" s="84">
        <v>69541.95</v>
      </c>
      <c r="K110" s="22" t="s">
        <v>18</v>
      </c>
      <c r="L110" s="18" t="s">
        <v>2241</v>
      </c>
      <c r="M110" s="24"/>
      <c r="N110" s="18" t="s">
        <v>385</v>
      </c>
      <c r="O110" s="23" t="s">
        <v>386</v>
      </c>
      <c r="P110" s="23" t="s">
        <v>387</v>
      </c>
      <c r="Q110" s="25" t="s">
        <v>388</v>
      </c>
      <c r="R110" s="23" t="s">
        <v>392</v>
      </c>
      <c r="S110" s="18" t="s">
        <v>390</v>
      </c>
    </row>
    <row r="111" spans="1:19" ht="75">
      <c r="A111" s="1" t="s">
        <v>2240</v>
      </c>
      <c r="B111" s="17" t="s">
        <v>380</v>
      </c>
      <c r="C111" s="18" t="s">
        <v>393</v>
      </c>
      <c r="D111" s="19"/>
      <c r="E111" s="18" t="s">
        <v>394</v>
      </c>
      <c r="F111" s="18" t="s">
        <v>395</v>
      </c>
      <c r="G111" s="18" t="s">
        <v>396</v>
      </c>
      <c r="H111" s="21">
        <v>46142</v>
      </c>
      <c r="I111" s="21">
        <v>47299</v>
      </c>
      <c r="J111" s="84">
        <v>171903.18</v>
      </c>
      <c r="K111" s="22" t="s">
        <v>18</v>
      </c>
      <c r="L111" s="18" t="s">
        <v>2241</v>
      </c>
      <c r="M111" s="24"/>
      <c r="N111" s="18" t="s">
        <v>385</v>
      </c>
      <c r="O111" s="23" t="s">
        <v>397</v>
      </c>
      <c r="P111" s="23" t="s">
        <v>398</v>
      </c>
      <c r="Q111" s="18" t="s">
        <v>399</v>
      </c>
      <c r="R111" s="19" t="s">
        <v>400</v>
      </c>
      <c r="S111" s="18" t="s">
        <v>393</v>
      </c>
    </row>
    <row r="112" spans="1:19" ht="90">
      <c r="A112" s="1" t="s">
        <v>2240</v>
      </c>
      <c r="B112" s="17" t="s">
        <v>25</v>
      </c>
      <c r="C112" s="18" t="s">
        <v>401</v>
      </c>
      <c r="D112" s="19"/>
      <c r="E112" s="18" t="s">
        <v>402</v>
      </c>
      <c r="F112" s="18" t="s">
        <v>403</v>
      </c>
      <c r="G112" s="18" t="s">
        <v>404</v>
      </c>
      <c r="H112" s="20">
        <v>46174</v>
      </c>
      <c r="I112" s="20">
        <v>46568</v>
      </c>
      <c r="J112" s="84">
        <v>847347.04</v>
      </c>
      <c r="K112" s="22" t="s">
        <v>18</v>
      </c>
      <c r="L112" s="18" t="s">
        <v>2242</v>
      </c>
      <c r="M112" s="18"/>
      <c r="N112" s="18" t="s">
        <v>385</v>
      </c>
      <c r="O112" s="18" t="s">
        <v>397</v>
      </c>
      <c r="P112" s="18" t="s">
        <v>405</v>
      </c>
      <c r="Q112" s="18" t="s">
        <v>406</v>
      </c>
      <c r="R112" s="18" t="s">
        <v>407</v>
      </c>
      <c r="S112" s="18" t="s">
        <v>401</v>
      </c>
    </row>
    <row r="113" spans="1:19" ht="60">
      <c r="A113" s="1" t="s">
        <v>2240</v>
      </c>
      <c r="B113" s="17" t="s">
        <v>25</v>
      </c>
      <c r="C113" s="18" t="s">
        <v>408</v>
      </c>
      <c r="D113" s="19"/>
      <c r="E113" s="18" t="s">
        <v>409</v>
      </c>
      <c r="F113" s="18" t="s">
        <v>410</v>
      </c>
      <c r="G113" s="18" t="s">
        <v>411</v>
      </c>
      <c r="H113" s="20">
        <v>46143</v>
      </c>
      <c r="I113" s="20">
        <v>47299</v>
      </c>
      <c r="J113" s="84">
        <v>1350000</v>
      </c>
      <c r="K113" s="22" t="s">
        <v>18</v>
      </c>
      <c r="L113" s="18" t="s">
        <v>2242</v>
      </c>
      <c r="M113" s="18"/>
      <c r="N113" s="18" t="s">
        <v>385</v>
      </c>
      <c r="O113" s="18" t="s">
        <v>397</v>
      </c>
      <c r="P113" s="18" t="s">
        <v>412</v>
      </c>
      <c r="Q113" s="18" t="s">
        <v>413</v>
      </c>
      <c r="R113" s="18" t="s">
        <v>407</v>
      </c>
      <c r="S113" s="18" t="s">
        <v>414</v>
      </c>
    </row>
    <row r="114" spans="1:19" ht="60">
      <c r="A114" s="1" t="s">
        <v>2240</v>
      </c>
      <c r="B114" s="17" t="s">
        <v>25</v>
      </c>
      <c r="C114" s="18" t="s">
        <v>415</v>
      </c>
      <c r="D114" s="19"/>
      <c r="E114" s="18" t="s">
        <v>416</v>
      </c>
      <c r="F114" s="18" t="s">
        <v>417</v>
      </c>
      <c r="G114" s="18" t="s">
        <v>30</v>
      </c>
      <c r="H114" s="20">
        <v>46143</v>
      </c>
      <c r="I114" s="20">
        <v>46568</v>
      </c>
      <c r="J114" s="84">
        <v>961548</v>
      </c>
      <c r="K114" s="22" t="s">
        <v>18</v>
      </c>
      <c r="L114" s="18" t="s">
        <v>2242</v>
      </c>
      <c r="M114" s="23"/>
      <c r="N114" s="18" t="s">
        <v>385</v>
      </c>
      <c r="O114" s="23" t="s">
        <v>418</v>
      </c>
      <c r="P114" s="23" t="s">
        <v>419</v>
      </c>
      <c r="Q114" s="18" t="s">
        <v>420</v>
      </c>
      <c r="R114" s="18" t="s">
        <v>407</v>
      </c>
      <c r="S114" s="18" t="s">
        <v>421</v>
      </c>
    </row>
    <row r="115" spans="1:19" ht="75">
      <c r="A115" s="1" t="s">
        <v>2240</v>
      </c>
      <c r="B115" s="17" t="s">
        <v>25</v>
      </c>
      <c r="C115" s="18" t="s">
        <v>415</v>
      </c>
      <c r="D115" s="19"/>
      <c r="E115" s="18" t="s">
        <v>422</v>
      </c>
      <c r="F115" s="18" t="s">
        <v>423</v>
      </c>
      <c r="G115" s="18" t="s">
        <v>30</v>
      </c>
      <c r="H115" s="20">
        <v>46143</v>
      </c>
      <c r="I115" s="20">
        <v>46568</v>
      </c>
      <c r="J115" s="84">
        <v>637640</v>
      </c>
      <c r="K115" s="22" t="s">
        <v>18</v>
      </c>
      <c r="L115" s="18" t="s">
        <v>2242</v>
      </c>
      <c r="M115" s="23"/>
      <c r="N115" s="18" t="s">
        <v>385</v>
      </c>
      <c r="O115" s="23" t="s">
        <v>418</v>
      </c>
      <c r="P115" s="23" t="s">
        <v>419</v>
      </c>
      <c r="Q115" s="18" t="s">
        <v>420</v>
      </c>
      <c r="R115" s="18" t="s">
        <v>407</v>
      </c>
      <c r="S115" s="18" t="s">
        <v>424</v>
      </c>
    </row>
    <row r="116" spans="1:19" ht="60">
      <c r="A116" s="1" t="s">
        <v>2240</v>
      </c>
      <c r="B116" s="17" t="s">
        <v>25</v>
      </c>
      <c r="C116" s="18" t="s">
        <v>415</v>
      </c>
      <c r="D116" s="19"/>
      <c r="E116" s="18" t="s">
        <v>425</v>
      </c>
      <c r="F116" s="18" t="s">
        <v>426</v>
      </c>
      <c r="G116" s="18" t="s">
        <v>30</v>
      </c>
      <c r="H116" s="20">
        <v>46143</v>
      </c>
      <c r="I116" s="20">
        <v>46568</v>
      </c>
      <c r="J116" s="84">
        <v>1931075</v>
      </c>
      <c r="K116" s="22" t="s">
        <v>18</v>
      </c>
      <c r="L116" s="18" t="s">
        <v>2242</v>
      </c>
      <c r="M116" s="23"/>
      <c r="N116" s="18" t="s">
        <v>385</v>
      </c>
      <c r="O116" s="23" t="s">
        <v>418</v>
      </c>
      <c r="P116" s="23" t="s">
        <v>419</v>
      </c>
      <c r="Q116" s="18" t="s">
        <v>420</v>
      </c>
      <c r="R116" s="18" t="s">
        <v>407</v>
      </c>
      <c r="S116" s="18" t="s">
        <v>427</v>
      </c>
    </row>
    <row r="117" spans="1:19" ht="75">
      <c r="A117" s="1" t="s">
        <v>2240</v>
      </c>
      <c r="B117" s="17" t="s">
        <v>25</v>
      </c>
      <c r="C117" s="18" t="s">
        <v>381</v>
      </c>
      <c r="D117" s="19"/>
      <c r="E117" s="18" t="s">
        <v>428</v>
      </c>
      <c r="F117" s="18" t="s">
        <v>429</v>
      </c>
      <c r="G117" s="18" t="s">
        <v>430</v>
      </c>
      <c r="H117" s="20">
        <v>46143</v>
      </c>
      <c r="I117" s="20">
        <v>46568</v>
      </c>
      <c r="J117" s="84">
        <v>730649</v>
      </c>
      <c r="K117" s="22" t="s">
        <v>18</v>
      </c>
      <c r="L117" s="18" t="s">
        <v>2242</v>
      </c>
      <c r="M117" s="23"/>
      <c r="N117" s="18" t="s">
        <v>385</v>
      </c>
      <c r="O117" s="23" t="s">
        <v>386</v>
      </c>
      <c r="P117" s="23" t="s">
        <v>387</v>
      </c>
      <c r="Q117" s="25" t="s">
        <v>388</v>
      </c>
      <c r="R117" s="19" t="s">
        <v>703</v>
      </c>
      <c r="S117" s="18" t="s">
        <v>431</v>
      </c>
    </row>
    <row r="118" spans="1:19" ht="375">
      <c r="A118" s="1" t="s">
        <v>2240</v>
      </c>
      <c r="B118" s="17" t="s">
        <v>25</v>
      </c>
      <c r="C118" s="18" t="s">
        <v>432</v>
      </c>
      <c r="D118" s="19"/>
      <c r="E118" s="18" t="s">
        <v>433</v>
      </c>
      <c r="F118" s="18" t="s">
        <v>434</v>
      </c>
      <c r="G118" s="18" t="s">
        <v>435</v>
      </c>
      <c r="H118" s="20">
        <v>46143</v>
      </c>
      <c r="I118" s="21">
        <v>46752</v>
      </c>
      <c r="J118" s="84">
        <v>695419.71</v>
      </c>
      <c r="K118" s="22" t="s">
        <v>18</v>
      </c>
      <c r="L118" s="18" t="s">
        <v>2241</v>
      </c>
      <c r="M118" s="24"/>
      <c r="N118" s="18" t="s">
        <v>385</v>
      </c>
      <c r="O118" s="23" t="s">
        <v>397</v>
      </c>
      <c r="P118" s="23" t="s">
        <v>405</v>
      </c>
      <c r="Q118" s="18" t="s">
        <v>406</v>
      </c>
      <c r="R118" s="19" t="s">
        <v>436</v>
      </c>
      <c r="S118" s="18" t="s">
        <v>401</v>
      </c>
    </row>
    <row r="119" spans="1:19" ht="75">
      <c r="A119" s="1" t="s">
        <v>2240</v>
      </c>
      <c r="B119" s="17" t="s">
        <v>25</v>
      </c>
      <c r="C119" s="18" t="s">
        <v>381</v>
      </c>
      <c r="D119" s="19"/>
      <c r="E119" s="18" t="s">
        <v>437</v>
      </c>
      <c r="F119" s="18" t="s">
        <v>438</v>
      </c>
      <c r="G119" s="18" t="s">
        <v>439</v>
      </c>
      <c r="H119" s="20">
        <v>46143</v>
      </c>
      <c r="I119" s="21">
        <v>47483</v>
      </c>
      <c r="J119" s="84">
        <v>382480.94</v>
      </c>
      <c r="K119" s="22" t="s">
        <v>18</v>
      </c>
      <c r="L119" s="18" t="s">
        <v>2241</v>
      </c>
      <c r="M119" s="24"/>
      <c r="N119" s="18" t="s">
        <v>385</v>
      </c>
      <c r="O119" s="23" t="s">
        <v>386</v>
      </c>
      <c r="P119" s="23" t="s">
        <v>387</v>
      </c>
      <c r="Q119" s="25" t="s">
        <v>388</v>
      </c>
      <c r="R119" s="19" t="s">
        <v>440</v>
      </c>
      <c r="S119" s="18" t="s">
        <v>390</v>
      </c>
    </row>
    <row r="120" spans="1:19" ht="60">
      <c r="A120" s="1" t="s">
        <v>2240</v>
      </c>
      <c r="B120" s="17" t="s">
        <v>25</v>
      </c>
      <c r="C120" s="18" t="s">
        <v>393</v>
      </c>
      <c r="D120" s="19"/>
      <c r="E120" s="18" t="s">
        <v>441</v>
      </c>
      <c r="F120" s="18" t="s">
        <v>395</v>
      </c>
      <c r="G120" s="18" t="s">
        <v>396</v>
      </c>
      <c r="H120" s="20">
        <v>46143</v>
      </c>
      <c r="I120" s="20">
        <v>47149</v>
      </c>
      <c r="J120" s="84">
        <v>478999.93</v>
      </c>
      <c r="K120" s="22" t="s">
        <v>18</v>
      </c>
      <c r="L120" s="18" t="s">
        <v>2241</v>
      </c>
      <c r="M120" s="24"/>
      <c r="N120" s="18" t="s">
        <v>385</v>
      </c>
      <c r="O120" s="23" t="s">
        <v>397</v>
      </c>
      <c r="P120" s="23" t="s">
        <v>398</v>
      </c>
      <c r="Q120" s="18" t="s">
        <v>399</v>
      </c>
      <c r="R120" s="18" t="s">
        <v>442</v>
      </c>
      <c r="S120" s="18" t="s">
        <v>393</v>
      </c>
    </row>
    <row r="121" spans="1:19" ht="60">
      <c r="A121" s="1" t="s">
        <v>2240</v>
      </c>
      <c r="B121" s="17" t="s">
        <v>25</v>
      </c>
      <c r="C121" s="18" t="s">
        <v>401</v>
      </c>
      <c r="D121" s="19"/>
      <c r="E121" s="18" t="s">
        <v>444</v>
      </c>
      <c r="F121" s="18" t="s">
        <v>445</v>
      </c>
      <c r="G121" s="18" t="s">
        <v>446</v>
      </c>
      <c r="H121" s="20">
        <v>46143</v>
      </c>
      <c r="I121" s="20">
        <v>46810</v>
      </c>
      <c r="J121" s="84">
        <v>1225000</v>
      </c>
      <c r="K121" s="22" t="s">
        <v>18</v>
      </c>
      <c r="L121" s="18" t="s">
        <v>2241</v>
      </c>
      <c r="M121" s="24"/>
      <c r="N121" s="18" t="s">
        <v>385</v>
      </c>
      <c r="O121" s="23" t="s">
        <v>397</v>
      </c>
      <c r="P121" s="23" t="s">
        <v>405</v>
      </c>
      <c r="Q121" s="18" t="s">
        <v>406</v>
      </c>
      <c r="R121" s="23" t="s">
        <v>447</v>
      </c>
      <c r="S121" s="18" t="s">
        <v>401</v>
      </c>
    </row>
    <row r="122" spans="1:19" ht="150">
      <c r="A122" s="1" t="s">
        <v>2240</v>
      </c>
      <c r="B122" s="17" t="s">
        <v>448</v>
      </c>
      <c r="C122" s="18" t="s">
        <v>381</v>
      </c>
      <c r="D122" s="19"/>
      <c r="E122" s="18" t="s">
        <v>449</v>
      </c>
      <c r="F122" s="18" t="s">
        <v>450</v>
      </c>
      <c r="G122" s="18" t="s">
        <v>451</v>
      </c>
      <c r="H122" s="20">
        <v>46143</v>
      </c>
      <c r="I122" s="20">
        <v>46752</v>
      </c>
      <c r="J122" s="84">
        <v>695419.82</v>
      </c>
      <c r="K122" s="22" t="s">
        <v>18</v>
      </c>
      <c r="L122" s="18" t="s">
        <v>2241</v>
      </c>
      <c r="M122" s="24"/>
      <c r="N122" s="18" t="s">
        <v>385</v>
      </c>
      <c r="O122" s="23" t="s">
        <v>386</v>
      </c>
      <c r="P122" s="23" t="s">
        <v>387</v>
      </c>
      <c r="Q122" s="25" t="s">
        <v>388</v>
      </c>
      <c r="R122" s="18" t="s">
        <v>443</v>
      </c>
      <c r="S122" s="18" t="s">
        <v>390</v>
      </c>
    </row>
    <row r="123" spans="1:19" ht="165">
      <c r="A123" s="1" t="s">
        <v>2240</v>
      </c>
      <c r="B123" s="17" t="s">
        <v>448</v>
      </c>
      <c r="C123" s="18" t="s">
        <v>453</v>
      </c>
      <c r="D123" s="19"/>
      <c r="E123" s="18" t="s">
        <v>454</v>
      </c>
      <c r="F123" s="18" t="s">
        <v>455</v>
      </c>
      <c r="G123" s="18" t="s">
        <v>456</v>
      </c>
      <c r="H123" s="20">
        <v>46143</v>
      </c>
      <c r="I123" s="20">
        <v>46752</v>
      </c>
      <c r="J123" s="84">
        <v>695419.82</v>
      </c>
      <c r="K123" s="22" t="s">
        <v>18</v>
      </c>
      <c r="L123" s="18" t="s">
        <v>2241</v>
      </c>
      <c r="M123" s="24"/>
      <c r="N123" s="18" t="s">
        <v>385</v>
      </c>
      <c r="O123" s="23" t="s">
        <v>386</v>
      </c>
      <c r="P123" s="23" t="s">
        <v>387</v>
      </c>
      <c r="Q123" s="25" t="s">
        <v>388</v>
      </c>
      <c r="R123" s="18" t="s">
        <v>457</v>
      </c>
      <c r="S123" s="18" t="s">
        <v>390</v>
      </c>
    </row>
    <row r="124" spans="1:19" ht="135">
      <c r="A124" s="1" t="s">
        <v>2240</v>
      </c>
      <c r="B124" s="17" t="s">
        <v>448</v>
      </c>
      <c r="C124" s="18" t="s">
        <v>381</v>
      </c>
      <c r="D124" s="19"/>
      <c r="E124" s="18" t="s">
        <v>458</v>
      </c>
      <c r="F124" s="18" t="s">
        <v>459</v>
      </c>
      <c r="G124" s="18" t="s">
        <v>460</v>
      </c>
      <c r="H124" s="20">
        <v>46143</v>
      </c>
      <c r="I124" s="20">
        <v>47573</v>
      </c>
      <c r="J124" s="84">
        <v>1534209.42</v>
      </c>
      <c r="K124" s="22" t="s">
        <v>18</v>
      </c>
      <c r="L124" s="18" t="s">
        <v>2241</v>
      </c>
      <c r="M124" s="24"/>
      <c r="N124" s="18" t="s">
        <v>385</v>
      </c>
      <c r="O124" s="23" t="s">
        <v>386</v>
      </c>
      <c r="P124" s="23" t="s">
        <v>387</v>
      </c>
      <c r="Q124" s="25" t="s">
        <v>388</v>
      </c>
      <c r="R124" s="18" t="s">
        <v>461</v>
      </c>
      <c r="S124" s="18" t="s">
        <v>390</v>
      </c>
    </row>
    <row r="125" spans="1:19" ht="75">
      <c r="A125" s="1" t="s">
        <v>2240</v>
      </c>
      <c r="B125" s="17" t="s">
        <v>463</v>
      </c>
      <c r="C125" s="18" t="s">
        <v>381</v>
      </c>
      <c r="D125" s="19"/>
      <c r="E125" s="18" t="s">
        <v>464</v>
      </c>
      <c r="F125" s="18" t="s">
        <v>465</v>
      </c>
      <c r="G125" s="18" t="s">
        <v>466</v>
      </c>
      <c r="H125" s="20">
        <v>46143</v>
      </c>
      <c r="I125" s="21">
        <v>46752</v>
      </c>
      <c r="J125" s="84">
        <v>167531.76999999999</v>
      </c>
      <c r="K125" s="22" t="s">
        <v>18</v>
      </c>
      <c r="L125" s="18" t="s">
        <v>2241</v>
      </c>
      <c r="M125" s="24"/>
      <c r="N125" s="24"/>
      <c r="O125" s="23" t="s">
        <v>386</v>
      </c>
      <c r="P125" s="23" t="s">
        <v>387</v>
      </c>
      <c r="Q125" s="25" t="s">
        <v>388</v>
      </c>
      <c r="R125" s="23" t="s">
        <v>467</v>
      </c>
      <c r="S125" s="18" t="s">
        <v>390</v>
      </c>
    </row>
    <row r="126" spans="1:19" ht="75">
      <c r="A126" s="1" t="s">
        <v>2240</v>
      </c>
      <c r="B126" s="17" t="s">
        <v>463</v>
      </c>
      <c r="C126" s="18" t="s">
        <v>381</v>
      </c>
      <c r="D126" s="19"/>
      <c r="E126" s="18" t="s">
        <v>468</v>
      </c>
      <c r="F126" s="18" t="s">
        <v>469</v>
      </c>
      <c r="G126" s="18" t="s">
        <v>470</v>
      </c>
      <c r="H126" s="20">
        <v>46143</v>
      </c>
      <c r="I126" s="21">
        <v>46752</v>
      </c>
      <c r="J126" s="84">
        <v>420000</v>
      </c>
      <c r="K126" s="22" t="s">
        <v>18</v>
      </c>
      <c r="L126" s="18" t="s">
        <v>2241</v>
      </c>
      <c r="M126" s="24"/>
      <c r="N126" s="24"/>
      <c r="O126" s="23" t="s">
        <v>386</v>
      </c>
      <c r="P126" s="23" t="s">
        <v>387</v>
      </c>
      <c r="Q126" s="25" t="s">
        <v>388</v>
      </c>
      <c r="R126" s="18" t="s">
        <v>471</v>
      </c>
      <c r="S126" s="18" t="s">
        <v>390</v>
      </c>
    </row>
    <row r="127" spans="1:19" ht="165">
      <c r="A127" s="1" t="s">
        <v>2240</v>
      </c>
      <c r="B127" s="17" t="s">
        <v>2118</v>
      </c>
      <c r="C127" s="18" t="s">
        <v>408</v>
      </c>
      <c r="D127" s="77" t="s">
        <v>2119</v>
      </c>
      <c r="E127" s="18" t="s">
        <v>472</v>
      </c>
      <c r="F127" s="18" t="s">
        <v>473</v>
      </c>
      <c r="G127" s="18" t="s">
        <v>474</v>
      </c>
      <c r="H127" s="20">
        <v>46204</v>
      </c>
      <c r="I127" s="21">
        <v>46752</v>
      </c>
      <c r="J127" s="84">
        <v>600000</v>
      </c>
      <c r="K127" s="22" t="s">
        <v>18</v>
      </c>
      <c r="L127" s="18" t="s">
        <v>2243</v>
      </c>
      <c r="M127" s="26"/>
      <c r="N127" s="18" t="s">
        <v>385</v>
      </c>
      <c r="O127" s="18" t="s">
        <v>397</v>
      </c>
      <c r="P127" s="18" t="s">
        <v>412</v>
      </c>
      <c r="Q127" s="18" t="s">
        <v>413</v>
      </c>
      <c r="R127" s="18" t="s">
        <v>475</v>
      </c>
      <c r="S127" s="18" t="s">
        <v>452</v>
      </c>
    </row>
    <row r="128" spans="1:19" ht="165">
      <c r="A128" s="1" t="s">
        <v>2240</v>
      </c>
      <c r="B128" s="17" t="s">
        <v>2118</v>
      </c>
      <c r="C128" s="18" t="s">
        <v>476</v>
      </c>
      <c r="D128" s="19"/>
      <c r="E128" s="18" t="s">
        <v>477</v>
      </c>
      <c r="F128" s="18" t="s">
        <v>478</v>
      </c>
      <c r="G128" s="18" t="s">
        <v>479</v>
      </c>
      <c r="H128" s="21">
        <v>46143</v>
      </c>
      <c r="I128" s="21">
        <v>46507</v>
      </c>
      <c r="J128" s="84">
        <v>647899</v>
      </c>
      <c r="K128" s="22" t="s">
        <v>18</v>
      </c>
      <c r="L128" s="18" t="s">
        <v>2243</v>
      </c>
      <c r="M128" s="26"/>
      <c r="N128" s="18" t="s">
        <v>385</v>
      </c>
      <c r="O128" s="18" t="s">
        <v>418</v>
      </c>
      <c r="P128" s="18" t="s">
        <v>419</v>
      </c>
      <c r="Q128" s="18" t="s">
        <v>420</v>
      </c>
      <c r="R128" s="18" t="s">
        <v>475</v>
      </c>
      <c r="S128" s="18" t="s">
        <v>431</v>
      </c>
    </row>
    <row r="129" spans="1:19" ht="60">
      <c r="A129" s="1" t="s">
        <v>2240</v>
      </c>
      <c r="B129" s="17" t="s">
        <v>2118</v>
      </c>
      <c r="C129" s="18" t="s">
        <v>393</v>
      </c>
      <c r="D129" s="19"/>
      <c r="E129" s="18" t="s">
        <v>480</v>
      </c>
      <c r="F129" s="18" t="s">
        <v>481</v>
      </c>
      <c r="G129" s="18" t="s">
        <v>396</v>
      </c>
      <c r="H129" s="21">
        <v>46143</v>
      </c>
      <c r="I129" s="21">
        <v>47149</v>
      </c>
      <c r="J129" s="84">
        <v>264315.73</v>
      </c>
      <c r="K129" s="22" t="s">
        <v>18</v>
      </c>
      <c r="L129" s="18" t="s">
        <v>2241</v>
      </c>
      <c r="M129" s="24"/>
      <c r="N129" s="18" t="s">
        <v>385</v>
      </c>
      <c r="O129" s="23" t="s">
        <v>397</v>
      </c>
      <c r="P129" s="23" t="s">
        <v>398</v>
      </c>
      <c r="Q129" s="18" t="s">
        <v>399</v>
      </c>
      <c r="R129" s="23" t="s">
        <v>482</v>
      </c>
      <c r="S129" s="18" t="s">
        <v>393</v>
      </c>
    </row>
    <row r="130" spans="1:19" ht="90">
      <c r="A130" s="1" t="s">
        <v>2244</v>
      </c>
      <c r="B130" s="6"/>
      <c r="C130" s="1" t="s">
        <v>483</v>
      </c>
      <c r="D130" s="1"/>
      <c r="E130" s="1" t="s">
        <v>484</v>
      </c>
      <c r="F130" s="15" t="s">
        <v>485</v>
      </c>
      <c r="G130" s="1" t="s">
        <v>486</v>
      </c>
      <c r="H130" s="3">
        <v>45666</v>
      </c>
      <c r="I130" s="3">
        <v>46701</v>
      </c>
      <c r="J130" s="83">
        <v>500000</v>
      </c>
      <c r="K130" s="1" t="s">
        <v>18</v>
      </c>
      <c r="L130" s="1" t="s">
        <v>487</v>
      </c>
      <c r="M130" s="9">
        <v>0.66339999999999999</v>
      </c>
      <c r="N130" s="1" t="s">
        <v>19</v>
      </c>
      <c r="O130" s="1" t="s">
        <v>488</v>
      </c>
      <c r="P130" s="1" t="s">
        <v>489</v>
      </c>
      <c r="Q130" s="1" t="s">
        <v>490</v>
      </c>
      <c r="R130" s="1" t="s">
        <v>491</v>
      </c>
      <c r="S130" s="1" t="s">
        <v>492</v>
      </c>
    </row>
    <row r="131" spans="1:19" ht="90">
      <c r="A131" s="1" t="s">
        <v>2244</v>
      </c>
      <c r="B131" s="10"/>
      <c r="C131" s="1" t="s">
        <v>493</v>
      </c>
      <c r="D131" s="1"/>
      <c r="E131" s="1" t="s">
        <v>494</v>
      </c>
      <c r="F131" s="15" t="s">
        <v>495</v>
      </c>
      <c r="G131" s="1" t="s">
        <v>486</v>
      </c>
      <c r="H131" s="3">
        <v>45666</v>
      </c>
      <c r="I131" s="3">
        <v>46517</v>
      </c>
      <c r="J131" s="83">
        <v>250000</v>
      </c>
      <c r="K131" s="1" t="s">
        <v>18</v>
      </c>
      <c r="L131" s="1" t="s">
        <v>487</v>
      </c>
      <c r="M131" s="9">
        <v>0.66339999999999999</v>
      </c>
      <c r="N131" s="1" t="s">
        <v>19</v>
      </c>
      <c r="O131" s="1" t="s">
        <v>488</v>
      </c>
      <c r="P131" s="1" t="s">
        <v>493</v>
      </c>
      <c r="Q131" s="1">
        <v>90054</v>
      </c>
      <c r="R131" s="1" t="s">
        <v>491</v>
      </c>
      <c r="S131" s="1" t="s">
        <v>496</v>
      </c>
    </row>
    <row r="132" spans="1:19" ht="90">
      <c r="A132" s="1" t="s">
        <v>2244</v>
      </c>
      <c r="B132" s="10"/>
      <c r="C132" s="1" t="s">
        <v>497</v>
      </c>
      <c r="D132" s="1"/>
      <c r="E132" s="1" t="s">
        <v>498</v>
      </c>
      <c r="F132" s="15" t="s">
        <v>499</v>
      </c>
      <c r="G132" s="1" t="s">
        <v>486</v>
      </c>
      <c r="H132" s="3">
        <v>45666</v>
      </c>
      <c r="I132" s="3">
        <v>46629</v>
      </c>
      <c r="J132" s="83">
        <v>225000</v>
      </c>
      <c r="K132" s="1" t="s">
        <v>18</v>
      </c>
      <c r="L132" s="1" t="s">
        <v>487</v>
      </c>
      <c r="M132" s="9">
        <v>0.66339999999999999</v>
      </c>
      <c r="N132" s="1" t="s">
        <v>19</v>
      </c>
      <c r="O132" s="1" t="s">
        <v>488</v>
      </c>
      <c r="P132" s="1" t="s">
        <v>497</v>
      </c>
      <c r="Q132" s="1">
        <v>90027</v>
      </c>
      <c r="R132" s="1" t="s">
        <v>491</v>
      </c>
      <c r="S132" s="1" t="s">
        <v>500</v>
      </c>
    </row>
    <row r="133" spans="1:19" ht="90">
      <c r="A133" s="1" t="s">
        <v>2244</v>
      </c>
      <c r="B133" s="10"/>
      <c r="C133" s="1" t="s">
        <v>501</v>
      </c>
      <c r="D133" s="1"/>
      <c r="E133" s="1" t="s">
        <v>502</v>
      </c>
      <c r="F133" s="15" t="s">
        <v>503</v>
      </c>
      <c r="G133" s="1" t="s">
        <v>486</v>
      </c>
      <c r="H133" s="3">
        <v>45666</v>
      </c>
      <c r="I133" s="3">
        <v>46548</v>
      </c>
      <c r="J133" s="83">
        <v>218560</v>
      </c>
      <c r="K133" s="1" t="s">
        <v>18</v>
      </c>
      <c r="L133" s="1" t="s">
        <v>487</v>
      </c>
      <c r="M133" s="9">
        <v>0.66339999999999999</v>
      </c>
      <c r="N133" s="1" t="s">
        <v>19</v>
      </c>
      <c r="O133" s="1" t="s">
        <v>488</v>
      </c>
      <c r="P133" s="1" t="s">
        <v>501</v>
      </c>
      <c r="Q133" s="1">
        <v>90024</v>
      </c>
      <c r="R133" s="1" t="s">
        <v>491</v>
      </c>
      <c r="S133" s="1" t="s">
        <v>504</v>
      </c>
    </row>
    <row r="134" spans="1:19" ht="90">
      <c r="A134" s="1" t="s">
        <v>2244</v>
      </c>
      <c r="B134" s="10"/>
      <c r="C134" s="1" t="s">
        <v>505</v>
      </c>
      <c r="D134" s="1"/>
      <c r="E134" s="1" t="s">
        <v>506</v>
      </c>
      <c r="F134" s="15" t="s">
        <v>507</v>
      </c>
      <c r="G134" s="1" t="s">
        <v>486</v>
      </c>
      <c r="H134" s="3">
        <v>45666</v>
      </c>
      <c r="I134" s="3">
        <v>46883</v>
      </c>
      <c r="J134" s="83">
        <v>600000</v>
      </c>
      <c r="K134" s="1" t="s">
        <v>18</v>
      </c>
      <c r="L134" s="1" t="s">
        <v>487</v>
      </c>
      <c r="M134" s="9">
        <v>0.66339999999999999</v>
      </c>
      <c r="N134" s="1" t="s">
        <v>19</v>
      </c>
      <c r="O134" s="1" t="s">
        <v>488</v>
      </c>
      <c r="P134" s="1" t="s">
        <v>505</v>
      </c>
      <c r="Q134" s="1">
        <v>90029</v>
      </c>
      <c r="R134" s="1" t="s">
        <v>491</v>
      </c>
      <c r="S134" s="1" t="s">
        <v>508</v>
      </c>
    </row>
    <row r="135" spans="1:19" ht="90">
      <c r="A135" s="1" t="s">
        <v>2244</v>
      </c>
      <c r="B135" s="10"/>
      <c r="C135" s="1" t="s">
        <v>509</v>
      </c>
      <c r="D135" s="1"/>
      <c r="E135" s="1" t="s">
        <v>510</v>
      </c>
      <c r="F135" s="15" t="s">
        <v>511</v>
      </c>
      <c r="G135" s="1" t="s">
        <v>486</v>
      </c>
      <c r="H135" s="3">
        <v>45666</v>
      </c>
      <c r="I135" s="3">
        <v>46772</v>
      </c>
      <c r="J135" s="83">
        <v>380000</v>
      </c>
      <c r="K135" s="1" t="s">
        <v>18</v>
      </c>
      <c r="L135" s="1" t="s">
        <v>487</v>
      </c>
      <c r="M135" s="9">
        <v>0.66339999999999999</v>
      </c>
      <c r="N135" s="1" t="s">
        <v>19</v>
      </c>
      <c r="O135" s="1" t="s">
        <v>488</v>
      </c>
      <c r="P135" s="1" t="s">
        <v>509</v>
      </c>
      <c r="Q135" s="1">
        <v>90010</v>
      </c>
      <c r="R135" s="1" t="s">
        <v>491</v>
      </c>
      <c r="S135" s="1" t="s">
        <v>512</v>
      </c>
    </row>
    <row r="136" spans="1:19" ht="90">
      <c r="A136" s="1" t="s">
        <v>2244</v>
      </c>
      <c r="B136" s="10"/>
      <c r="C136" s="1" t="s">
        <v>513</v>
      </c>
      <c r="D136" s="1"/>
      <c r="E136" s="1" t="s">
        <v>514</v>
      </c>
      <c r="F136" s="15" t="s">
        <v>515</v>
      </c>
      <c r="G136" s="1" t="s">
        <v>486</v>
      </c>
      <c r="H136" s="3">
        <v>45666</v>
      </c>
      <c r="I136" s="3">
        <v>46630</v>
      </c>
      <c r="J136" s="83">
        <v>550000</v>
      </c>
      <c r="K136" s="1" t="s">
        <v>18</v>
      </c>
      <c r="L136" s="1" t="s">
        <v>487</v>
      </c>
      <c r="M136" s="9">
        <v>0.66339999999999999</v>
      </c>
      <c r="N136" s="1" t="s">
        <v>19</v>
      </c>
      <c r="O136" s="1" t="s">
        <v>516</v>
      </c>
      <c r="P136" s="1" t="s">
        <v>513</v>
      </c>
      <c r="Q136" s="1">
        <v>93010</v>
      </c>
      <c r="R136" s="1" t="s">
        <v>491</v>
      </c>
      <c r="S136" s="1" t="s">
        <v>517</v>
      </c>
    </row>
    <row r="137" spans="1:19" ht="90">
      <c r="A137" s="1" t="s">
        <v>2244</v>
      </c>
      <c r="B137" s="10"/>
      <c r="C137" s="1" t="s">
        <v>518</v>
      </c>
      <c r="D137" s="1"/>
      <c r="E137" s="1" t="s">
        <v>519</v>
      </c>
      <c r="F137" s="15" t="s">
        <v>520</v>
      </c>
      <c r="G137" s="1" t="s">
        <v>486</v>
      </c>
      <c r="H137" s="3">
        <v>45666</v>
      </c>
      <c r="I137" s="3">
        <v>46741</v>
      </c>
      <c r="J137" s="83">
        <v>600000</v>
      </c>
      <c r="K137" s="1" t="s">
        <v>18</v>
      </c>
      <c r="L137" s="1" t="s">
        <v>487</v>
      </c>
      <c r="M137" s="9">
        <v>0.66339999999999999</v>
      </c>
      <c r="N137" s="1" t="s">
        <v>19</v>
      </c>
      <c r="O137" s="1" t="s">
        <v>488</v>
      </c>
      <c r="P137" s="1" t="s">
        <v>518</v>
      </c>
      <c r="Q137" s="1">
        <v>90020</v>
      </c>
      <c r="R137" s="1" t="s">
        <v>491</v>
      </c>
      <c r="S137" s="1" t="s">
        <v>521</v>
      </c>
    </row>
    <row r="138" spans="1:19" ht="90">
      <c r="A138" s="1" t="s">
        <v>2244</v>
      </c>
      <c r="B138" s="10"/>
      <c r="C138" s="1" t="s">
        <v>505</v>
      </c>
      <c r="D138" s="1"/>
      <c r="E138" s="1" t="s">
        <v>522</v>
      </c>
      <c r="F138" s="15" t="s">
        <v>523</v>
      </c>
      <c r="G138" s="1" t="s">
        <v>486</v>
      </c>
      <c r="H138" s="3">
        <v>45666</v>
      </c>
      <c r="I138" s="3">
        <v>46811</v>
      </c>
      <c r="J138" s="83">
        <v>1193119.6599999999</v>
      </c>
      <c r="K138" s="1" t="s">
        <v>18</v>
      </c>
      <c r="L138" s="1" t="s">
        <v>487</v>
      </c>
      <c r="M138" s="9">
        <v>0.66339999999999999</v>
      </c>
      <c r="N138" s="1" t="s">
        <v>19</v>
      </c>
      <c r="O138" s="1" t="s">
        <v>488</v>
      </c>
      <c r="P138" s="1" t="s">
        <v>505</v>
      </c>
      <c r="Q138" s="1">
        <v>90029</v>
      </c>
      <c r="R138" s="1" t="s">
        <v>491</v>
      </c>
      <c r="S138" s="1" t="s">
        <v>524</v>
      </c>
    </row>
    <row r="139" spans="1:19" ht="90">
      <c r="A139" s="1" t="s">
        <v>2244</v>
      </c>
      <c r="B139" s="10"/>
      <c r="C139" s="1" t="s">
        <v>525</v>
      </c>
      <c r="D139" s="1"/>
      <c r="E139" s="1" t="s">
        <v>526</v>
      </c>
      <c r="F139" s="15" t="s">
        <v>527</v>
      </c>
      <c r="G139" s="1" t="s">
        <v>528</v>
      </c>
      <c r="H139" s="3">
        <v>45666</v>
      </c>
      <c r="I139" s="3">
        <v>46716</v>
      </c>
      <c r="J139" s="83">
        <v>589800</v>
      </c>
      <c r="K139" s="1" t="s">
        <v>18</v>
      </c>
      <c r="L139" s="1" t="s">
        <v>487</v>
      </c>
      <c r="M139" s="9">
        <v>0.66339999999999999</v>
      </c>
      <c r="N139" s="1" t="s">
        <v>19</v>
      </c>
      <c r="O139" s="1" t="s">
        <v>488</v>
      </c>
      <c r="P139" s="1" t="s">
        <v>525</v>
      </c>
      <c r="Q139" s="1">
        <v>90026</v>
      </c>
      <c r="R139" s="1" t="s">
        <v>491</v>
      </c>
      <c r="S139" s="1" t="s">
        <v>529</v>
      </c>
    </row>
    <row r="140" spans="1:19" ht="90">
      <c r="A140" s="1" t="s">
        <v>2244</v>
      </c>
      <c r="B140" s="10"/>
      <c r="C140" s="1" t="s">
        <v>530</v>
      </c>
      <c r="D140" s="1"/>
      <c r="E140" s="1" t="s">
        <v>531</v>
      </c>
      <c r="F140" s="8" t="s">
        <v>532</v>
      </c>
      <c r="G140" s="1" t="s">
        <v>528</v>
      </c>
      <c r="H140" s="3">
        <v>45666</v>
      </c>
      <c r="I140" s="3">
        <v>46629</v>
      </c>
      <c r="J140" s="83">
        <v>500000</v>
      </c>
      <c r="K140" s="1" t="s">
        <v>18</v>
      </c>
      <c r="L140" s="1" t="s">
        <v>487</v>
      </c>
      <c r="M140" s="9">
        <v>0.66339999999999999</v>
      </c>
      <c r="N140" s="1" t="s">
        <v>19</v>
      </c>
      <c r="O140" s="1" t="s">
        <v>488</v>
      </c>
      <c r="P140" s="1" t="s">
        <v>530</v>
      </c>
      <c r="Q140" s="1">
        <v>90022</v>
      </c>
      <c r="R140" s="1" t="s">
        <v>491</v>
      </c>
      <c r="S140" s="1" t="s">
        <v>533</v>
      </c>
    </row>
    <row r="141" spans="1:19" ht="90">
      <c r="A141" s="1" t="s">
        <v>2244</v>
      </c>
      <c r="B141" s="10"/>
      <c r="C141" s="1" t="s">
        <v>534</v>
      </c>
      <c r="D141" s="1"/>
      <c r="E141" s="1" t="s">
        <v>535</v>
      </c>
      <c r="F141" s="15" t="s">
        <v>536</v>
      </c>
      <c r="G141" s="1" t="s">
        <v>528</v>
      </c>
      <c r="H141" s="3">
        <v>45666</v>
      </c>
      <c r="I141" s="3">
        <v>46446</v>
      </c>
      <c r="J141" s="83">
        <v>360000</v>
      </c>
      <c r="K141" s="1" t="s">
        <v>18</v>
      </c>
      <c r="L141" s="1" t="s">
        <v>487</v>
      </c>
      <c r="M141" s="9">
        <v>0.66339999999999999</v>
      </c>
      <c r="N141" s="1" t="s">
        <v>19</v>
      </c>
      <c r="O141" s="1" t="s">
        <v>488</v>
      </c>
      <c r="P141" s="1" t="s">
        <v>534</v>
      </c>
      <c r="Q141" s="1">
        <v>90020</v>
      </c>
      <c r="R141" s="1" t="s">
        <v>491</v>
      </c>
      <c r="S141" s="1" t="s">
        <v>537</v>
      </c>
    </row>
    <row r="142" spans="1:19" ht="90">
      <c r="A142" s="1" t="s">
        <v>2244</v>
      </c>
      <c r="B142" s="10"/>
      <c r="C142" s="1" t="s">
        <v>538</v>
      </c>
      <c r="D142" s="1"/>
      <c r="E142" s="1" t="s">
        <v>539</v>
      </c>
      <c r="F142" s="1" t="s">
        <v>540</v>
      </c>
      <c r="G142" s="1" t="s">
        <v>528</v>
      </c>
      <c r="H142" s="3">
        <v>45666</v>
      </c>
      <c r="I142" s="3">
        <v>46538</v>
      </c>
      <c r="J142" s="83">
        <v>749814.15</v>
      </c>
      <c r="K142" s="1" t="s">
        <v>18</v>
      </c>
      <c r="L142" s="1" t="s">
        <v>487</v>
      </c>
      <c r="M142" s="9">
        <v>0.66339999999999999</v>
      </c>
      <c r="N142" s="1" t="s">
        <v>19</v>
      </c>
      <c r="O142" s="1" t="s">
        <v>488</v>
      </c>
      <c r="P142" s="1" t="s">
        <v>538</v>
      </c>
      <c r="Q142" s="1">
        <v>90016</v>
      </c>
      <c r="R142" s="1" t="s">
        <v>491</v>
      </c>
      <c r="S142" s="1" t="s">
        <v>541</v>
      </c>
    </row>
    <row r="143" spans="1:19" ht="90">
      <c r="A143" s="1" t="s">
        <v>2244</v>
      </c>
      <c r="B143" s="10"/>
      <c r="C143" s="1" t="s">
        <v>542</v>
      </c>
      <c r="D143" s="1"/>
      <c r="E143" s="1" t="s">
        <v>543</v>
      </c>
      <c r="F143" s="1" t="s">
        <v>544</v>
      </c>
      <c r="G143" s="1" t="s">
        <v>528</v>
      </c>
      <c r="H143" s="3">
        <v>45666</v>
      </c>
      <c r="I143" s="3">
        <v>46751</v>
      </c>
      <c r="J143" s="83">
        <v>690000</v>
      </c>
      <c r="K143" s="1" t="s">
        <v>18</v>
      </c>
      <c r="L143" s="1" t="s">
        <v>487</v>
      </c>
      <c r="M143" s="9">
        <v>0.66339999999999999</v>
      </c>
      <c r="N143" s="1" t="s">
        <v>19</v>
      </c>
      <c r="O143" s="1" t="s">
        <v>488</v>
      </c>
      <c r="P143" s="1" t="s">
        <v>542</v>
      </c>
      <c r="Q143" s="1">
        <v>90010</v>
      </c>
      <c r="R143" s="1" t="s">
        <v>491</v>
      </c>
      <c r="S143" s="1" t="s">
        <v>545</v>
      </c>
    </row>
    <row r="144" spans="1:19" ht="90">
      <c r="A144" s="1" t="s">
        <v>2244</v>
      </c>
      <c r="B144" s="10"/>
      <c r="C144" s="1" t="s">
        <v>501</v>
      </c>
      <c r="D144" s="1"/>
      <c r="E144" s="1" t="s">
        <v>546</v>
      </c>
      <c r="F144" s="15" t="s">
        <v>547</v>
      </c>
      <c r="G144" s="1" t="s">
        <v>548</v>
      </c>
      <c r="H144" s="3">
        <v>45666</v>
      </c>
      <c r="I144" s="3">
        <v>46690</v>
      </c>
      <c r="J144" s="83">
        <v>697317.6</v>
      </c>
      <c r="K144" s="1" t="s">
        <v>18</v>
      </c>
      <c r="L144" s="1" t="s">
        <v>487</v>
      </c>
      <c r="M144" s="9">
        <v>0.66339999999999999</v>
      </c>
      <c r="N144" s="1" t="s">
        <v>19</v>
      </c>
      <c r="O144" s="1" t="s">
        <v>488</v>
      </c>
      <c r="P144" s="1" t="s">
        <v>501</v>
      </c>
      <c r="Q144" s="1">
        <v>90024</v>
      </c>
      <c r="R144" s="1" t="s">
        <v>491</v>
      </c>
      <c r="S144" s="1" t="s">
        <v>549</v>
      </c>
    </row>
    <row r="145" spans="1:19" ht="90">
      <c r="A145" s="1" t="s">
        <v>2244</v>
      </c>
      <c r="B145" s="10"/>
      <c r="C145" s="1" t="s">
        <v>550</v>
      </c>
      <c r="D145" s="1"/>
      <c r="E145" s="1" t="s">
        <v>551</v>
      </c>
      <c r="F145" s="15" t="s">
        <v>552</v>
      </c>
      <c r="G145" s="1" t="s">
        <v>548</v>
      </c>
      <c r="H145" s="3">
        <v>45666</v>
      </c>
      <c r="I145" s="3">
        <v>46645</v>
      </c>
      <c r="J145" s="83">
        <v>694594.64</v>
      </c>
      <c r="K145" s="1" t="s">
        <v>18</v>
      </c>
      <c r="L145" s="1" t="s">
        <v>487</v>
      </c>
      <c r="M145" s="9">
        <v>0.66339999999999999</v>
      </c>
      <c r="N145" s="1" t="s">
        <v>19</v>
      </c>
      <c r="O145" s="1" t="s">
        <v>516</v>
      </c>
      <c r="P145" s="1" t="s">
        <v>550</v>
      </c>
      <c r="Q145" s="1">
        <v>93010</v>
      </c>
      <c r="R145" s="1" t="s">
        <v>491</v>
      </c>
      <c r="S145" s="1" t="s">
        <v>553</v>
      </c>
    </row>
    <row r="146" spans="1:19" ht="90">
      <c r="A146" s="1" t="s">
        <v>2244</v>
      </c>
      <c r="B146" s="10"/>
      <c r="C146" s="1" t="s">
        <v>497</v>
      </c>
      <c r="D146" s="1"/>
      <c r="E146" s="1" t="s">
        <v>554</v>
      </c>
      <c r="F146" s="15" t="s">
        <v>555</v>
      </c>
      <c r="G146" s="1" t="s">
        <v>548</v>
      </c>
      <c r="H146" s="3">
        <v>45666</v>
      </c>
      <c r="I146" s="3">
        <v>46609</v>
      </c>
      <c r="J146" s="83">
        <v>220000</v>
      </c>
      <c r="K146" s="1" t="s">
        <v>18</v>
      </c>
      <c r="L146" s="1" t="s">
        <v>487</v>
      </c>
      <c r="M146" s="9">
        <v>0.66339999999999999</v>
      </c>
      <c r="N146" s="1" t="s">
        <v>19</v>
      </c>
      <c r="O146" s="1" t="s">
        <v>488</v>
      </c>
      <c r="P146" s="1" t="s">
        <v>497</v>
      </c>
      <c r="Q146" s="1">
        <v>90027</v>
      </c>
      <c r="R146" s="1" t="s">
        <v>491</v>
      </c>
      <c r="S146" s="1" t="s">
        <v>556</v>
      </c>
    </row>
    <row r="147" spans="1:19" ht="90">
      <c r="A147" s="1" t="s">
        <v>2244</v>
      </c>
      <c r="B147" s="10"/>
      <c r="C147" s="1" t="s">
        <v>557</v>
      </c>
      <c r="D147" s="1"/>
      <c r="E147" s="1" t="s">
        <v>558</v>
      </c>
      <c r="F147" s="8" t="s">
        <v>559</v>
      </c>
      <c r="G147" s="1" t="s">
        <v>548</v>
      </c>
      <c r="H147" s="3">
        <v>45666</v>
      </c>
      <c r="I147" s="3">
        <v>46553</v>
      </c>
      <c r="J147" s="83">
        <v>500000</v>
      </c>
      <c r="K147" s="1" t="s">
        <v>18</v>
      </c>
      <c r="L147" s="1" t="s">
        <v>487</v>
      </c>
      <c r="M147" s="9">
        <v>0.66339999999999999</v>
      </c>
      <c r="N147" s="1" t="s">
        <v>19</v>
      </c>
      <c r="O147" s="1" t="s">
        <v>488</v>
      </c>
      <c r="P147" s="1" t="s">
        <v>557</v>
      </c>
      <c r="Q147" s="1">
        <v>90020</v>
      </c>
      <c r="R147" s="1" t="s">
        <v>491</v>
      </c>
      <c r="S147" s="1" t="s">
        <v>560</v>
      </c>
    </row>
    <row r="148" spans="1:19" ht="90">
      <c r="A148" s="1" t="s">
        <v>2244</v>
      </c>
      <c r="B148" s="10"/>
      <c r="C148" s="1" t="s">
        <v>561</v>
      </c>
      <c r="D148" s="1"/>
      <c r="E148" s="1" t="s">
        <v>562</v>
      </c>
      <c r="F148" s="8" t="s">
        <v>563</v>
      </c>
      <c r="G148" s="1" t="s">
        <v>447</v>
      </c>
      <c r="H148" s="3">
        <v>45666</v>
      </c>
      <c r="I148" s="3">
        <v>46691</v>
      </c>
      <c r="J148" s="83">
        <v>425000</v>
      </c>
      <c r="K148" s="1" t="s">
        <v>18</v>
      </c>
      <c r="L148" s="1" t="s">
        <v>487</v>
      </c>
      <c r="M148" s="9">
        <v>0.66339999999999999</v>
      </c>
      <c r="N148" s="1" t="s">
        <v>19</v>
      </c>
      <c r="O148" s="1" t="s">
        <v>488</v>
      </c>
      <c r="P148" s="1" t="s">
        <v>561</v>
      </c>
      <c r="Q148" s="1">
        <v>90020</v>
      </c>
      <c r="R148" s="1" t="s">
        <v>491</v>
      </c>
      <c r="S148" s="1" t="s">
        <v>565</v>
      </c>
    </row>
    <row r="149" spans="1:19" ht="90">
      <c r="A149" s="1" t="s">
        <v>2244</v>
      </c>
      <c r="B149" s="10"/>
      <c r="C149" s="1" t="s">
        <v>566</v>
      </c>
      <c r="D149" s="1"/>
      <c r="E149" s="1" t="s">
        <v>567</v>
      </c>
      <c r="F149" s="15" t="s">
        <v>568</v>
      </c>
      <c r="G149" s="1" t="s">
        <v>447</v>
      </c>
      <c r="H149" s="3">
        <v>45666</v>
      </c>
      <c r="I149" s="3">
        <v>46645</v>
      </c>
      <c r="J149" s="83">
        <v>150000</v>
      </c>
      <c r="K149" s="1" t="s">
        <v>18</v>
      </c>
      <c r="L149" s="1" t="s">
        <v>487</v>
      </c>
      <c r="M149" s="9">
        <v>0.66339999999999999</v>
      </c>
      <c r="N149" s="1" t="s">
        <v>19</v>
      </c>
      <c r="O149" s="1" t="s">
        <v>488</v>
      </c>
      <c r="P149" s="1" t="s">
        <v>566</v>
      </c>
      <c r="Q149" s="1">
        <v>90013</v>
      </c>
      <c r="R149" s="1" t="s">
        <v>491</v>
      </c>
      <c r="S149" s="1" t="s">
        <v>569</v>
      </c>
    </row>
    <row r="150" spans="1:19" ht="90">
      <c r="A150" s="1" t="s">
        <v>2244</v>
      </c>
      <c r="B150" s="10"/>
      <c r="C150" s="1" t="s">
        <v>570</v>
      </c>
      <c r="D150" s="1"/>
      <c r="E150" s="1" t="s">
        <v>571</v>
      </c>
      <c r="F150" s="15" t="s">
        <v>572</v>
      </c>
      <c r="G150" s="1" t="s">
        <v>447</v>
      </c>
      <c r="H150" s="3">
        <v>45666</v>
      </c>
      <c r="I150" s="3">
        <v>46630</v>
      </c>
      <c r="J150" s="83">
        <v>400000</v>
      </c>
      <c r="K150" s="1" t="s">
        <v>18</v>
      </c>
      <c r="L150" s="1" t="s">
        <v>487</v>
      </c>
      <c r="M150" s="9">
        <v>0.66339999999999999</v>
      </c>
      <c r="N150" s="1" t="s">
        <v>19</v>
      </c>
      <c r="O150" s="1" t="s">
        <v>488</v>
      </c>
      <c r="P150" s="1" t="s">
        <v>570</v>
      </c>
      <c r="Q150" s="1">
        <v>90028</v>
      </c>
      <c r="R150" s="1" t="s">
        <v>491</v>
      </c>
      <c r="S150" s="1" t="s">
        <v>573</v>
      </c>
    </row>
    <row r="151" spans="1:19" ht="90">
      <c r="A151" s="1" t="s">
        <v>2244</v>
      </c>
      <c r="B151" s="10"/>
      <c r="C151" s="1" t="s">
        <v>574</v>
      </c>
      <c r="D151" s="1"/>
      <c r="E151" s="1" t="s">
        <v>575</v>
      </c>
      <c r="F151" s="15" t="s">
        <v>576</v>
      </c>
      <c r="G151" s="1" t="s">
        <v>447</v>
      </c>
      <c r="H151" s="3">
        <v>45666</v>
      </c>
      <c r="I151" s="3">
        <v>46660</v>
      </c>
      <c r="J151" s="83">
        <v>406000</v>
      </c>
      <c r="K151" s="1" t="s">
        <v>18</v>
      </c>
      <c r="L151" s="1" t="s">
        <v>487</v>
      </c>
      <c r="M151" s="9">
        <v>0.66339999999999999</v>
      </c>
      <c r="N151" s="1" t="s">
        <v>19</v>
      </c>
      <c r="O151" s="1" t="s">
        <v>488</v>
      </c>
      <c r="P151" s="1" t="s">
        <v>574</v>
      </c>
      <c r="Q151" s="1">
        <v>90020</v>
      </c>
      <c r="R151" s="1" t="s">
        <v>491</v>
      </c>
      <c r="S151" s="1" t="s">
        <v>577</v>
      </c>
    </row>
    <row r="152" spans="1:19" ht="90">
      <c r="A152" s="1" t="s">
        <v>2244</v>
      </c>
      <c r="B152" s="10"/>
      <c r="C152" s="1" t="s">
        <v>570</v>
      </c>
      <c r="D152" s="1"/>
      <c r="E152" s="1" t="s">
        <v>578</v>
      </c>
      <c r="F152" s="15" t="s">
        <v>579</v>
      </c>
      <c r="G152" s="1" t="s">
        <v>447</v>
      </c>
      <c r="H152" s="3">
        <v>45666</v>
      </c>
      <c r="I152" s="3">
        <v>46630</v>
      </c>
      <c r="J152" s="83">
        <v>250000</v>
      </c>
      <c r="K152" s="1" t="s">
        <v>18</v>
      </c>
      <c r="L152" s="1" t="s">
        <v>487</v>
      </c>
      <c r="M152" s="9">
        <v>0.66339999999999999</v>
      </c>
      <c r="N152" s="1" t="s">
        <v>19</v>
      </c>
      <c r="O152" s="1" t="s">
        <v>488</v>
      </c>
      <c r="P152" s="1" t="s">
        <v>570</v>
      </c>
      <c r="Q152" s="1">
        <v>90028</v>
      </c>
      <c r="R152" s="1" t="s">
        <v>491</v>
      </c>
      <c r="S152" s="1" t="s">
        <v>580</v>
      </c>
    </row>
    <row r="153" spans="1:19" ht="90">
      <c r="A153" s="1" t="s">
        <v>2244</v>
      </c>
      <c r="B153" s="10"/>
      <c r="C153" s="1" t="s">
        <v>581</v>
      </c>
      <c r="D153" s="1"/>
      <c r="E153" s="1" t="s">
        <v>582</v>
      </c>
      <c r="F153" s="8" t="s">
        <v>583</v>
      </c>
      <c r="G153" s="1" t="s">
        <v>447</v>
      </c>
      <c r="H153" s="3">
        <v>45666</v>
      </c>
      <c r="I153" s="3">
        <v>46691</v>
      </c>
      <c r="J153" s="83">
        <v>510000</v>
      </c>
      <c r="K153" s="1" t="s">
        <v>18</v>
      </c>
      <c r="L153" s="1" t="s">
        <v>487</v>
      </c>
      <c r="M153" s="9">
        <v>0.66339999999999999</v>
      </c>
      <c r="N153" s="1" t="s">
        <v>19</v>
      </c>
      <c r="O153" s="1" t="s">
        <v>488</v>
      </c>
      <c r="P153" s="1" t="s">
        <v>581</v>
      </c>
      <c r="Q153" s="1">
        <v>90020</v>
      </c>
      <c r="R153" s="1" t="s">
        <v>491</v>
      </c>
      <c r="S153" s="1" t="s">
        <v>584</v>
      </c>
    </row>
    <row r="154" spans="1:19" ht="90">
      <c r="A154" s="1" t="s">
        <v>2244</v>
      </c>
      <c r="B154" s="10"/>
      <c r="C154" s="1" t="s">
        <v>493</v>
      </c>
      <c r="D154" s="1"/>
      <c r="E154" s="1" t="s">
        <v>585</v>
      </c>
      <c r="F154" s="8" t="s">
        <v>586</v>
      </c>
      <c r="G154" s="1" t="s">
        <v>447</v>
      </c>
      <c r="H154" s="3">
        <v>45666</v>
      </c>
      <c r="I154" s="3">
        <v>46548</v>
      </c>
      <c r="J154" s="83">
        <v>375000</v>
      </c>
      <c r="K154" s="1" t="s">
        <v>18</v>
      </c>
      <c r="L154" s="1" t="s">
        <v>487</v>
      </c>
      <c r="M154" s="9">
        <v>0.66339999999999999</v>
      </c>
      <c r="N154" s="1" t="s">
        <v>19</v>
      </c>
      <c r="O154" s="1" t="s">
        <v>488</v>
      </c>
      <c r="P154" s="1" t="s">
        <v>493</v>
      </c>
      <c r="Q154" s="1">
        <v>90054</v>
      </c>
      <c r="R154" s="1" t="s">
        <v>491</v>
      </c>
      <c r="S154" s="1" t="s">
        <v>587</v>
      </c>
    </row>
    <row r="155" spans="1:19" ht="90">
      <c r="A155" s="1" t="s">
        <v>2244</v>
      </c>
      <c r="B155" s="10"/>
      <c r="C155" s="1" t="s">
        <v>483</v>
      </c>
      <c r="D155" s="1"/>
      <c r="E155" s="1" t="s">
        <v>301</v>
      </c>
      <c r="F155" s="27" t="s">
        <v>588</v>
      </c>
      <c r="G155" s="1" t="s">
        <v>467</v>
      </c>
      <c r="H155" s="3">
        <v>45666</v>
      </c>
      <c r="I155" s="3">
        <v>47524</v>
      </c>
      <c r="J155" s="83">
        <v>293200</v>
      </c>
      <c r="K155" s="1" t="s">
        <v>18</v>
      </c>
      <c r="L155" s="1" t="s">
        <v>487</v>
      </c>
      <c r="M155" s="9">
        <v>0.66339999999999999</v>
      </c>
      <c r="N155" s="1" t="s">
        <v>19</v>
      </c>
      <c r="O155" s="1" t="s">
        <v>488</v>
      </c>
      <c r="P155" s="1" t="s">
        <v>589</v>
      </c>
      <c r="Q155" s="1"/>
      <c r="R155" s="1" t="s">
        <v>590</v>
      </c>
      <c r="S155" s="1" t="s">
        <v>591</v>
      </c>
    </row>
    <row r="156" spans="1:19" ht="90">
      <c r="A156" s="1" t="s">
        <v>2244</v>
      </c>
      <c r="B156" s="10"/>
      <c r="C156" s="1" t="s">
        <v>483</v>
      </c>
      <c r="D156" s="1"/>
      <c r="E156" s="1" t="s">
        <v>305</v>
      </c>
      <c r="F156" s="27" t="s">
        <v>592</v>
      </c>
      <c r="G156" s="1" t="s">
        <v>593</v>
      </c>
      <c r="H156" s="3">
        <v>45666</v>
      </c>
      <c r="I156" s="3">
        <v>47603</v>
      </c>
      <c r="J156" s="83">
        <v>831220</v>
      </c>
      <c r="K156" s="1" t="s">
        <v>18</v>
      </c>
      <c r="L156" s="1" t="s">
        <v>487</v>
      </c>
      <c r="M156" s="9">
        <v>0.66339999999999999</v>
      </c>
      <c r="N156" s="1" t="s">
        <v>19</v>
      </c>
      <c r="O156" s="1" t="s">
        <v>488</v>
      </c>
      <c r="P156" s="1" t="s">
        <v>589</v>
      </c>
      <c r="Q156" s="1"/>
      <c r="R156" s="1" t="s">
        <v>491</v>
      </c>
      <c r="S156" s="1" t="s">
        <v>591</v>
      </c>
    </row>
    <row r="157" spans="1:19" ht="90">
      <c r="A157" s="1" t="s">
        <v>2244</v>
      </c>
      <c r="B157" s="10"/>
      <c r="C157" s="1" t="s">
        <v>483</v>
      </c>
      <c r="D157" s="1"/>
      <c r="E157" s="1" t="s">
        <v>594</v>
      </c>
      <c r="F157" s="28" t="s">
        <v>595</v>
      </c>
      <c r="G157" s="1" t="s">
        <v>596</v>
      </c>
      <c r="H157" s="3">
        <v>45666</v>
      </c>
      <c r="I157" s="3">
        <v>46548</v>
      </c>
      <c r="J157" s="83">
        <v>220000</v>
      </c>
      <c r="K157" s="1" t="s">
        <v>18</v>
      </c>
      <c r="L157" s="1" t="s">
        <v>487</v>
      </c>
      <c r="M157" s="9">
        <v>0.66339999999999999</v>
      </c>
      <c r="N157" s="1" t="s">
        <v>19</v>
      </c>
      <c r="O157" s="1" t="s">
        <v>597</v>
      </c>
      <c r="P157" s="1" t="s">
        <v>598</v>
      </c>
      <c r="Q157" s="1" t="s">
        <v>599</v>
      </c>
      <c r="R157" s="1" t="s">
        <v>491</v>
      </c>
      <c r="S157" s="1" t="s">
        <v>600</v>
      </c>
    </row>
    <row r="158" spans="1:19" ht="240">
      <c r="A158" s="1" t="s">
        <v>2244</v>
      </c>
      <c r="B158" s="10"/>
      <c r="C158" s="1" t="s">
        <v>483</v>
      </c>
      <c r="D158" s="1"/>
      <c r="E158" s="1" t="s">
        <v>601</v>
      </c>
      <c r="F158" s="15" t="s">
        <v>602</v>
      </c>
      <c r="G158" s="1" t="s">
        <v>603</v>
      </c>
      <c r="H158" s="3">
        <v>45666</v>
      </c>
      <c r="I158" s="3">
        <v>46741</v>
      </c>
      <c r="J158" s="83">
        <v>1424000</v>
      </c>
      <c r="K158" s="1" t="s">
        <v>18</v>
      </c>
      <c r="L158" s="1" t="s">
        <v>604</v>
      </c>
      <c r="M158" s="9">
        <v>0.66339999999999999</v>
      </c>
      <c r="N158" s="1" t="s">
        <v>19</v>
      </c>
      <c r="O158" s="1" t="s">
        <v>488</v>
      </c>
      <c r="P158" s="1" t="s">
        <v>589</v>
      </c>
      <c r="Q158" s="1"/>
      <c r="R158" s="1" t="s">
        <v>605</v>
      </c>
      <c r="S158" s="1" t="s">
        <v>606</v>
      </c>
    </row>
    <row r="159" spans="1:19" ht="90">
      <c r="A159" s="1" t="s">
        <v>2244</v>
      </c>
      <c r="B159" s="10"/>
      <c r="C159" s="1" t="s">
        <v>483</v>
      </c>
      <c r="D159" s="1"/>
      <c r="E159" s="1" t="s">
        <v>607</v>
      </c>
      <c r="F159" s="15" t="s">
        <v>608</v>
      </c>
      <c r="G159" s="1" t="s">
        <v>609</v>
      </c>
      <c r="H159" s="3">
        <v>45666</v>
      </c>
      <c r="I159" s="3">
        <v>47159</v>
      </c>
      <c r="J159" s="83">
        <v>4590000</v>
      </c>
      <c r="K159" s="1" t="s">
        <v>18</v>
      </c>
      <c r="L159" s="1" t="s">
        <v>604</v>
      </c>
      <c r="M159" s="9">
        <v>0.66339999999999999</v>
      </c>
      <c r="N159" s="1" t="s">
        <v>19</v>
      </c>
      <c r="O159" s="1" t="s">
        <v>488</v>
      </c>
      <c r="P159" s="1" t="s">
        <v>610</v>
      </c>
      <c r="Q159" s="1" t="s">
        <v>611</v>
      </c>
      <c r="R159" s="1" t="s">
        <v>612</v>
      </c>
      <c r="S159" s="1" t="s">
        <v>607</v>
      </c>
    </row>
    <row r="160" spans="1:19" ht="90">
      <c r="A160" s="1" t="s">
        <v>2244</v>
      </c>
      <c r="B160" s="10"/>
      <c r="C160" s="1" t="s">
        <v>483</v>
      </c>
      <c r="D160" s="1"/>
      <c r="E160" s="1" t="s">
        <v>613</v>
      </c>
      <c r="F160" s="15" t="s">
        <v>614</v>
      </c>
      <c r="G160" s="1" t="s">
        <v>609</v>
      </c>
      <c r="H160" s="3">
        <v>45666</v>
      </c>
      <c r="I160" s="3">
        <v>46935</v>
      </c>
      <c r="J160" s="83">
        <v>680000</v>
      </c>
      <c r="K160" s="1" t="s">
        <v>18</v>
      </c>
      <c r="L160" s="1" t="s">
        <v>604</v>
      </c>
      <c r="M160" s="9">
        <v>0.66339999999999999</v>
      </c>
      <c r="N160" s="1" t="s">
        <v>19</v>
      </c>
      <c r="O160" s="1" t="s">
        <v>488</v>
      </c>
      <c r="P160" s="1" t="s">
        <v>615</v>
      </c>
      <c r="Q160" s="1" t="s">
        <v>616</v>
      </c>
      <c r="R160" s="1" t="s">
        <v>612</v>
      </c>
      <c r="S160" s="1" t="s">
        <v>613</v>
      </c>
    </row>
    <row r="161" spans="1:19" ht="90">
      <c r="A161" s="1" t="s">
        <v>2244</v>
      </c>
      <c r="B161" s="10"/>
      <c r="C161" s="1" t="s">
        <v>483</v>
      </c>
      <c r="D161" s="1"/>
      <c r="E161" s="1" t="s">
        <v>617</v>
      </c>
      <c r="F161" s="15" t="s">
        <v>618</v>
      </c>
      <c r="G161" s="1" t="s">
        <v>609</v>
      </c>
      <c r="H161" s="3">
        <v>45666</v>
      </c>
      <c r="I161" s="3">
        <v>46905</v>
      </c>
      <c r="J161" s="83">
        <v>680000</v>
      </c>
      <c r="K161" s="1" t="s">
        <v>18</v>
      </c>
      <c r="L161" s="1" t="s">
        <v>604</v>
      </c>
      <c r="M161" s="9">
        <v>0.66339999999999999</v>
      </c>
      <c r="N161" s="1" t="s">
        <v>19</v>
      </c>
      <c r="O161" s="1" t="s">
        <v>488</v>
      </c>
      <c r="P161" s="1" t="s">
        <v>619</v>
      </c>
      <c r="Q161" s="1">
        <v>90010</v>
      </c>
      <c r="R161" s="1" t="s">
        <v>612</v>
      </c>
      <c r="S161" s="1" t="s">
        <v>617</v>
      </c>
    </row>
    <row r="162" spans="1:19" ht="90">
      <c r="A162" s="1" t="s">
        <v>2244</v>
      </c>
      <c r="B162" s="10"/>
      <c r="C162" s="1" t="s">
        <v>483</v>
      </c>
      <c r="D162" s="1"/>
      <c r="E162" s="1" t="s">
        <v>620</v>
      </c>
      <c r="F162" s="15" t="s">
        <v>621</v>
      </c>
      <c r="G162" s="1" t="s">
        <v>609</v>
      </c>
      <c r="H162" s="3">
        <v>45666</v>
      </c>
      <c r="I162" s="3">
        <v>46853</v>
      </c>
      <c r="J162" s="83">
        <v>680000</v>
      </c>
      <c r="K162" s="1" t="s">
        <v>18</v>
      </c>
      <c r="L162" s="1" t="s">
        <v>604</v>
      </c>
      <c r="M162" s="9">
        <v>0.66339999999999999</v>
      </c>
      <c r="N162" s="1" t="s">
        <v>19</v>
      </c>
      <c r="O162" s="1" t="s">
        <v>488</v>
      </c>
      <c r="P162" s="1" t="s">
        <v>622</v>
      </c>
      <c r="Q162" s="1">
        <v>90010</v>
      </c>
      <c r="R162" s="1" t="s">
        <v>612</v>
      </c>
      <c r="S162" s="1" t="s">
        <v>620</v>
      </c>
    </row>
    <row r="163" spans="1:19" ht="90">
      <c r="A163" s="1" t="s">
        <v>2244</v>
      </c>
      <c r="B163" s="10"/>
      <c r="C163" s="1" t="s">
        <v>483</v>
      </c>
      <c r="D163" s="1"/>
      <c r="E163" s="1" t="s">
        <v>623</v>
      </c>
      <c r="F163" s="15" t="s">
        <v>624</v>
      </c>
      <c r="G163" s="1" t="s">
        <v>609</v>
      </c>
      <c r="H163" s="3">
        <v>45666</v>
      </c>
      <c r="I163" s="3">
        <v>46772</v>
      </c>
      <c r="J163" s="83">
        <v>680000</v>
      </c>
      <c r="K163" s="1" t="s">
        <v>18</v>
      </c>
      <c r="L163" s="1" t="s">
        <v>604</v>
      </c>
      <c r="M163" s="9">
        <v>0.66339999999999999</v>
      </c>
      <c r="N163" s="1" t="s">
        <v>19</v>
      </c>
      <c r="O163" s="1" t="s">
        <v>488</v>
      </c>
      <c r="P163" s="1" t="s">
        <v>542</v>
      </c>
      <c r="Q163" s="1">
        <v>90010</v>
      </c>
      <c r="R163" s="1" t="s">
        <v>612</v>
      </c>
      <c r="S163" s="1" t="s">
        <v>623</v>
      </c>
    </row>
    <row r="164" spans="1:19" ht="90">
      <c r="A164" s="1" t="s">
        <v>2244</v>
      </c>
      <c r="B164" s="10"/>
      <c r="C164" s="1" t="s">
        <v>483</v>
      </c>
      <c r="D164" s="1"/>
      <c r="E164" s="1" t="s">
        <v>625</v>
      </c>
      <c r="F164" s="15" t="s">
        <v>626</v>
      </c>
      <c r="G164" s="1" t="s">
        <v>609</v>
      </c>
      <c r="H164" s="3">
        <v>45666</v>
      </c>
      <c r="I164" s="3">
        <v>46944</v>
      </c>
      <c r="J164" s="83">
        <v>1530000</v>
      </c>
      <c r="K164" s="1" t="s">
        <v>18</v>
      </c>
      <c r="L164" s="1" t="s">
        <v>604</v>
      </c>
      <c r="M164" s="9">
        <v>0.66339999999999999</v>
      </c>
      <c r="N164" s="1" t="s">
        <v>19</v>
      </c>
      <c r="O164" s="1" t="s">
        <v>488</v>
      </c>
      <c r="P164" s="1" t="s">
        <v>627</v>
      </c>
      <c r="Q164" s="1" t="s">
        <v>628</v>
      </c>
      <c r="R164" s="1" t="s">
        <v>612</v>
      </c>
      <c r="S164" s="1" t="s">
        <v>625</v>
      </c>
    </row>
    <row r="165" spans="1:19" ht="90">
      <c r="A165" s="1" t="s">
        <v>2244</v>
      </c>
      <c r="B165" s="10"/>
      <c r="C165" s="1" t="s">
        <v>483</v>
      </c>
      <c r="D165" s="1"/>
      <c r="E165" s="1" t="s">
        <v>629</v>
      </c>
      <c r="F165" s="15" t="s">
        <v>630</v>
      </c>
      <c r="G165" s="1" t="s">
        <v>609</v>
      </c>
      <c r="H165" s="3">
        <v>45666</v>
      </c>
      <c r="I165" s="3">
        <v>46944</v>
      </c>
      <c r="J165" s="83">
        <v>1530000</v>
      </c>
      <c r="K165" s="1" t="s">
        <v>18</v>
      </c>
      <c r="L165" s="1" t="s">
        <v>604</v>
      </c>
      <c r="M165" s="9">
        <v>0.66339999999999999</v>
      </c>
      <c r="N165" s="1" t="s">
        <v>19</v>
      </c>
      <c r="O165" s="1" t="s">
        <v>516</v>
      </c>
      <c r="P165" s="1" t="s">
        <v>631</v>
      </c>
      <c r="Q165" s="1">
        <v>93010</v>
      </c>
      <c r="R165" s="1" t="s">
        <v>612</v>
      </c>
      <c r="S165" s="1" t="s">
        <v>629</v>
      </c>
    </row>
    <row r="166" spans="1:19" ht="90">
      <c r="A166" s="1" t="s">
        <v>2244</v>
      </c>
      <c r="B166" s="10"/>
      <c r="C166" s="1" t="s">
        <v>483</v>
      </c>
      <c r="D166" s="1"/>
      <c r="E166" s="1" t="s">
        <v>632</v>
      </c>
      <c r="F166" s="15" t="s">
        <v>633</v>
      </c>
      <c r="G166" s="1" t="s">
        <v>609</v>
      </c>
      <c r="H166" s="3">
        <v>45666</v>
      </c>
      <c r="I166" s="3">
        <v>46741</v>
      </c>
      <c r="J166" s="83">
        <v>680000</v>
      </c>
      <c r="K166" s="1" t="s">
        <v>18</v>
      </c>
      <c r="L166" s="1" t="s">
        <v>604</v>
      </c>
      <c r="M166" s="9">
        <v>0.66339999999999999</v>
      </c>
      <c r="N166" s="1" t="s">
        <v>19</v>
      </c>
      <c r="O166" s="1" t="s">
        <v>488</v>
      </c>
      <c r="P166" s="1" t="s">
        <v>634</v>
      </c>
      <c r="Q166" s="1">
        <v>90029</v>
      </c>
      <c r="R166" s="1" t="s">
        <v>612</v>
      </c>
      <c r="S166" s="1" t="s">
        <v>632</v>
      </c>
    </row>
    <row r="167" spans="1:19" ht="90">
      <c r="A167" s="1" t="s">
        <v>2244</v>
      </c>
      <c r="B167" s="10"/>
      <c r="C167" s="1" t="s">
        <v>483</v>
      </c>
      <c r="D167" s="1"/>
      <c r="E167" s="1" t="s">
        <v>635</v>
      </c>
      <c r="F167" s="15" t="s">
        <v>636</v>
      </c>
      <c r="G167" s="1" t="s">
        <v>609</v>
      </c>
      <c r="H167" s="3">
        <v>45666</v>
      </c>
      <c r="I167" s="3">
        <v>46600</v>
      </c>
      <c r="J167" s="83">
        <v>1700000</v>
      </c>
      <c r="K167" s="1" t="s">
        <v>18</v>
      </c>
      <c r="L167" s="1" t="s">
        <v>604</v>
      </c>
      <c r="M167" s="9">
        <v>0.66339999999999999</v>
      </c>
      <c r="N167" s="1" t="s">
        <v>19</v>
      </c>
      <c r="O167" s="1" t="s">
        <v>488</v>
      </c>
      <c r="P167" s="1" t="s">
        <v>637</v>
      </c>
      <c r="Q167" s="1" t="s">
        <v>638</v>
      </c>
      <c r="R167" s="1" t="s">
        <v>612</v>
      </c>
      <c r="S167" s="1" t="s">
        <v>635</v>
      </c>
    </row>
    <row r="168" spans="1:19" ht="90">
      <c r="A168" s="1" t="s">
        <v>2244</v>
      </c>
      <c r="B168" s="10"/>
      <c r="C168" s="1" t="s">
        <v>483</v>
      </c>
      <c r="D168" s="1"/>
      <c r="E168" s="1" t="s">
        <v>639</v>
      </c>
      <c r="F168" s="15" t="s">
        <v>640</v>
      </c>
      <c r="G168" s="1" t="s">
        <v>609</v>
      </c>
      <c r="H168" s="3">
        <v>45666</v>
      </c>
      <c r="I168" s="3">
        <v>46995</v>
      </c>
      <c r="J168" s="83">
        <v>1530000</v>
      </c>
      <c r="K168" s="1" t="s">
        <v>18</v>
      </c>
      <c r="L168" s="1" t="s">
        <v>604</v>
      </c>
      <c r="M168" s="9">
        <v>0.66339999999999999</v>
      </c>
      <c r="N168" s="1" t="s">
        <v>19</v>
      </c>
      <c r="O168" s="1" t="s">
        <v>488</v>
      </c>
      <c r="P168" s="1" t="s">
        <v>641</v>
      </c>
      <c r="Q168" s="1" t="s">
        <v>642</v>
      </c>
      <c r="R168" s="1" t="s">
        <v>612</v>
      </c>
      <c r="S168" s="1" t="s">
        <v>639</v>
      </c>
    </row>
    <row r="169" spans="1:19" ht="90">
      <c r="A169" s="1" t="s">
        <v>2244</v>
      </c>
      <c r="B169" s="10"/>
      <c r="C169" s="1" t="s">
        <v>483</v>
      </c>
      <c r="D169" s="1"/>
      <c r="E169" s="1" t="s">
        <v>643</v>
      </c>
      <c r="F169" s="15" t="s">
        <v>644</v>
      </c>
      <c r="G169" s="1" t="s">
        <v>609</v>
      </c>
      <c r="H169" s="3">
        <v>45666</v>
      </c>
      <c r="I169" s="3">
        <v>47056</v>
      </c>
      <c r="J169" s="83">
        <v>1700000</v>
      </c>
      <c r="K169" s="1" t="s">
        <v>18</v>
      </c>
      <c r="L169" s="1" t="s">
        <v>604</v>
      </c>
      <c r="M169" s="9">
        <v>0.66339999999999999</v>
      </c>
      <c r="N169" s="1" t="s">
        <v>19</v>
      </c>
      <c r="O169" s="1" t="s">
        <v>488</v>
      </c>
      <c r="P169" s="1" t="s">
        <v>645</v>
      </c>
      <c r="Q169" s="1" t="s">
        <v>646</v>
      </c>
      <c r="R169" s="1" t="s">
        <v>612</v>
      </c>
      <c r="S169" s="1" t="s">
        <v>643</v>
      </c>
    </row>
    <row r="170" spans="1:19" ht="345">
      <c r="A170" s="1" t="s">
        <v>2244</v>
      </c>
      <c r="B170" s="10"/>
      <c r="C170" s="1" t="s">
        <v>647</v>
      </c>
      <c r="D170" s="1"/>
      <c r="E170" s="1" t="s">
        <v>648</v>
      </c>
      <c r="F170" s="27" t="s">
        <v>649</v>
      </c>
      <c r="G170" s="1" t="s">
        <v>650</v>
      </c>
      <c r="H170" s="3">
        <v>45666</v>
      </c>
      <c r="I170" s="3">
        <v>46476</v>
      </c>
      <c r="J170" s="83">
        <v>250000</v>
      </c>
      <c r="K170" s="1" t="s">
        <v>18</v>
      </c>
      <c r="L170" s="1" t="s">
        <v>651</v>
      </c>
      <c r="M170" s="9">
        <v>0.66339999999999999</v>
      </c>
      <c r="N170" s="1" t="s">
        <v>19</v>
      </c>
      <c r="O170" s="1" t="s">
        <v>488</v>
      </c>
      <c r="P170" s="1" t="s">
        <v>589</v>
      </c>
      <c r="Q170" s="1"/>
      <c r="R170" s="1" t="s">
        <v>652</v>
      </c>
      <c r="S170" s="1" t="s">
        <v>653</v>
      </c>
    </row>
    <row r="171" spans="1:19" ht="120">
      <c r="A171" s="1" t="s">
        <v>2244</v>
      </c>
      <c r="B171" s="10"/>
      <c r="C171" s="1" t="s">
        <v>654</v>
      </c>
      <c r="D171" s="1"/>
      <c r="E171" s="1" t="s">
        <v>655</v>
      </c>
      <c r="F171" s="27" t="s">
        <v>656</v>
      </c>
      <c r="G171" s="1" t="s">
        <v>657</v>
      </c>
      <c r="H171" s="3">
        <v>45666</v>
      </c>
      <c r="I171" s="3">
        <v>46630</v>
      </c>
      <c r="J171" s="83">
        <v>357000</v>
      </c>
      <c r="K171" s="1" t="s">
        <v>18</v>
      </c>
      <c r="L171" s="1" t="s">
        <v>658</v>
      </c>
      <c r="M171" s="9">
        <v>0.66339999999999999</v>
      </c>
      <c r="N171" s="1" t="s">
        <v>19</v>
      </c>
      <c r="O171" s="1" t="s">
        <v>516</v>
      </c>
      <c r="P171" s="1" t="s">
        <v>659</v>
      </c>
      <c r="Q171" s="1">
        <v>93010</v>
      </c>
      <c r="R171" s="1" t="s">
        <v>652</v>
      </c>
      <c r="S171" s="1" t="s">
        <v>660</v>
      </c>
    </row>
    <row r="172" spans="1:19" ht="75">
      <c r="A172" s="1" t="s">
        <v>2244</v>
      </c>
      <c r="B172" s="10"/>
      <c r="C172" s="1" t="s">
        <v>483</v>
      </c>
      <c r="D172" s="1"/>
      <c r="E172" s="29" t="s">
        <v>661</v>
      </c>
      <c r="F172" s="28" t="s">
        <v>662</v>
      </c>
      <c r="G172" s="1" t="s">
        <v>663</v>
      </c>
      <c r="H172" s="3">
        <v>45666</v>
      </c>
      <c r="I172" s="3">
        <v>46578</v>
      </c>
      <c r="J172" s="83">
        <v>299600</v>
      </c>
      <c r="K172" s="1" t="s">
        <v>18</v>
      </c>
      <c r="L172" s="1" t="s">
        <v>664</v>
      </c>
      <c r="M172" s="9">
        <v>0.66339999999999999</v>
      </c>
      <c r="N172" s="1" t="s">
        <v>19</v>
      </c>
      <c r="O172" s="1" t="s">
        <v>488</v>
      </c>
      <c r="P172" s="1" t="s">
        <v>665</v>
      </c>
      <c r="Q172" s="1">
        <v>90020</v>
      </c>
      <c r="R172" s="1" t="s">
        <v>652</v>
      </c>
      <c r="S172" s="1" t="s">
        <v>666</v>
      </c>
    </row>
    <row r="173" spans="1:19" ht="75">
      <c r="A173" s="1" t="s">
        <v>2244</v>
      </c>
      <c r="B173" s="10"/>
      <c r="C173" s="1" t="s">
        <v>483</v>
      </c>
      <c r="D173" s="1"/>
      <c r="E173" s="29" t="s">
        <v>667</v>
      </c>
      <c r="F173" s="28" t="s">
        <v>668</v>
      </c>
      <c r="G173" s="1" t="s">
        <v>663</v>
      </c>
      <c r="H173" s="3">
        <v>45666</v>
      </c>
      <c r="I173" s="3">
        <v>46578</v>
      </c>
      <c r="J173" s="83">
        <v>312000</v>
      </c>
      <c r="K173" s="1" t="s">
        <v>18</v>
      </c>
      <c r="L173" s="1" t="s">
        <v>664</v>
      </c>
      <c r="M173" s="9">
        <v>0.66339999999999999</v>
      </c>
      <c r="N173" s="1" t="s">
        <v>19</v>
      </c>
      <c r="O173" s="1" t="s">
        <v>488</v>
      </c>
      <c r="P173" s="1" t="s">
        <v>566</v>
      </c>
      <c r="Q173" s="1">
        <v>90013</v>
      </c>
      <c r="R173" s="1" t="s">
        <v>652</v>
      </c>
      <c r="S173" s="1" t="s">
        <v>669</v>
      </c>
    </row>
    <row r="174" spans="1:19" ht="75">
      <c r="A174" s="1" t="s">
        <v>2244</v>
      </c>
      <c r="B174" s="10"/>
      <c r="C174" s="1" t="s">
        <v>483</v>
      </c>
      <c r="D174" s="1"/>
      <c r="E174" s="29" t="s">
        <v>670</v>
      </c>
      <c r="F174" s="28" t="s">
        <v>671</v>
      </c>
      <c r="G174" s="1" t="s">
        <v>663</v>
      </c>
      <c r="H174" s="3">
        <v>45666</v>
      </c>
      <c r="I174" s="3">
        <v>46598</v>
      </c>
      <c r="J174" s="83">
        <v>392300</v>
      </c>
      <c r="K174" s="1" t="s">
        <v>18</v>
      </c>
      <c r="L174" s="1" t="s">
        <v>664</v>
      </c>
      <c r="M174" s="9">
        <v>0.66339999999999999</v>
      </c>
      <c r="N174" s="1" t="s">
        <v>19</v>
      </c>
      <c r="O174" s="1" t="s">
        <v>488</v>
      </c>
      <c r="P174" s="1" t="s">
        <v>672</v>
      </c>
      <c r="Q174" s="1">
        <v>90020</v>
      </c>
      <c r="R174" s="1" t="s">
        <v>652</v>
      </c>
      <c r="S174" s="1" t="s">
        <v>673</v>
      </c>
    </row>
    <row r="175" spans="1:19" ht="90">
      <c r="A175" s="1" t="s">
        <v>2245</v>
      </c>
      <c r="B175" s="1" t="s">
        <v>249</v>
      </c>
      <c r="C175" s="1" t="s">
        <v>679</v>
      </c>
      <c r="D175" s="1"/>
      <c r="E175" s="1" t="s">
        <v>1250</v>
      </c>
      <c r="F175" s="30" t="s">
        <v>1251</v>
      </c>
      <c r="G175" s="1" t="s">
        <v>1252</v>
      </c>
      <c r="H175" s="3">
        <v>46174</v>
      </c>
      <c r="I175" s="3">
        <v>47061</v>
      </c>
      <c r="J175" s="78">
        <v>683104</v>
      </c>
      <c r="K175" s="30" t="s">
        <v>18</v>
      </c>
      <c r="L175" s="8" t="s">
        <v>1253</v>
      </c>
      <c r="M175" s="31">
        <v>0.66339999999999999</v>
      </c>
      <c r="N175" s="8" t="s">
        <v>19</v>
      </c>
      <c r="O175" s="8" t="s">
        <v>955</v>
      </c>
      <c r="P175" s="1" t="s">
        <v>679</v>
      </c>
      <c r="Q175" s="8">
        <v>95041</v>
      </c>
      <c r="R175" s="32" t="s">
        <v>1254</v>
      </c>
      <c r="S175" s="8"/>
    </row>
    <row r="176" spans="1:19" ht="90">
      <c r="A176" s="1" t="s">
        <v>2245</v>
      </c>
      <c r="B176" s="6" t="s">
        <v>249</v>
      </c>
      <c r="C176" s="6" t="s">
        <v>676</v>
      </c>
      <c r="D176" s="6"/>
      <c r="E176" s="6" t="s">
        <v>1255</v>
      </c>
      <c r="F176" s="33" t="s">
        <v>1256</v>
      </c>
      <c r="G176" s="6" t="s">
        <v>1257</v>
      </c>
      <c r="H176" s="11">
        <v>46175</v>
      </c>
      <c r="I176" s="11">
        <v>46563</v>
      </c>
      <c r="J176" s="85">
        <v>566209</v>
      </c>
      <c r="K176" s="33" t="s">
        <v>18</v>
      </c>
      <c r="L176" s="10" t="s">
        <v>1253</v>
      </c>
      <c r="M176" s="34">
        <v>0.66339999999999999</v>
      </c>
      <c r="N176" s="10" t="s">
        <v>19</v>
      </c>
      <c r="O176" s="10" t="s">
        <v>955</v>
      </c>
      <c r="P176" s="6" t="s">
        <v>676</v>
      </c>
      <c r="Q176" s="10">
        <v>95040</v>
      </c>
      <c r="R176" s="35" t="s">
        <v>1254</v>
      </c>
      <c r="S176" s="10"/>
    </row>
    <row r="177" spans="1:19" ht="120">
      <c r="A177" s="1" t="s">
        <v>2245</v>
      </c>
      <c r="B177" s="6" t="s">
        <v>25</v>
      </c>
      <c r="C177" s="6" t="s">
        <v>1258</v>
      </c>
      <c r="D177" s="6"/>
      <c r="E177" s="6" t="s">
        <v>1259</v>
      </c>
      <c r="F177" s="6" t="s">
        <v>1260</v>
      </c>
      <c r="G177" s="6" t="s">
        <v>1261</v>
      </c>
      <c r="H177" s="11">
        <v>46189</v>
      </c>
      <c r="I177" s="11">
        <v>46841</v>
      </c>
      <c r="J177" s="85">
        <v>1885000</v>
      </c>
      <c r="K177" s="33" t="s">
        <v>18</v>
      </c>
      <c r="L177" s="10" t="s">
        <v>1262</v>
      </c>
      <c r="M177" s="34">
        <v>0.66339999999999999</v>
      </c>
      <c r="N177" s="10" t="s">
        <v>19</v>
      </c>
      <c r="O177" s="10" t="s">
        <v>955</v>
      </c>
      <c r="P177" s="6" t="s">
        <v>1258</v>
      </c>
      <c r="Q177" s="10">
        <v>95040</v>
      </c>
      <c r="R177" s="35" t="s">
        <v>609</v>
      </c>
      <c r="S177" s="10"/>
    </row>
    <row r="178" spans="1:19" ht="120">
      <c r="A178" s="1" t="s">
        <v>2245</v>
      </c>
      <c r="B178" s="6" t="s">
        <v>25</v>
      </c>
      <c r="C178" s="6" t="s">
        <v>1263</v>
      </c>
      <c r="D178" s="6"/>
      <c r="E178" s="6" t="s">
        <v>1264</v>
      </c>
      <c r="F178" s="6" t="s">
        <v>1265</v>
      </c>
      <c r="G178" s="6" t="s">
        <v>1261</v>
      </c>
      <c r="H178" s="11">
        <v>46190</v>
      </c>
      <c r="I178" s="11">
        <v>47057</v>
      </c>
      <c r="J178" s="85">
        <v>2157278.81</v>
      </c>
      <c r="K178" s="33" t="s">
        <v>18</v>
      </c>
      <c r="L178" s="10" t="s">
        <v>1262</v>
      </c>
      <c r="M178" s="34">
        <v>0.66339999999999999</v>
      </c>
      <c r="N178" s="10" t="s">
        <v>19</v>
      </c>
      <c r="O178" s="10" t="s">
        <v>955</v>
      </c>
      <c r="P178" s="6" t="s">
        <v>1263</v>
      </c>
      <c r="Q178" s="10">
        <v>95049</v>
      </c>
      <c r="R178" s="35" t="s">
        <v>609</v>
      </c>
      <c r="S178" s="10"/>
    </row>
    <row r="179" spans="1:19" ht="120">
      <c r="A179" s="1" t="s">
        <v>2245</v>
      </c>
      <c r="B179" s="6" t="s">
        <v>25</v>
      </c>
      <c r="C179" s="6" t="s">
        <v>679</v>
      </c>
      <c r="D179" s="6"/>
      <c r="E179" s="6" t="s">
        <v>1266</v>
      </c>
      <c r="F179" s="6" t="s">
        <v>1267</v>
      </c>
      <c r="G179" s="6" t="s">
        <v>1268</v>
      </c>
      <c r="H179" s="11">
        <v>46174</v>
      </c>
      <c r="I179" s="11" t="s">
        <v>1269</v>
      </c>
      <c r="J179" s="85">
        <v>1538704.19</v>
      </c>
      <c r="K179" s="33" t="s">
        <v>18</v>
      </c>
      <c r="L179" s="10" t="s">
        <v>1262</v>
      </c>
      <c r="M179" s="34">
        <v>0.66339999999999999</v>
      </c>
      <c r="N179" s="10" t="s">
        <v>19</v>
      </c>
      <c r="O179" s="10" t="s">
        <v>955</v>
      </c>
      <c r="P179" s="6" t="s">
        <v>679</v>
      </c>
      <c r="Q179" s="10">
        <v>95041</v>
      </c>
      <c r="R179" s="35" t="s">
        <v>609</v>
      </c>
      <c r="S179" s="10"/>
    </row>
    <row r="180" spans="1:19" ht="120">
      <c r="A180" s="1" t="s">
        <v>2245</v>
      </c>
      <c r="B180" s="6" t="s">
        <v>25</v>
      </c>
      <c r="C180" s="6" t="s">
        <v>1270</v>
      </c>
      <c r="D180" s="6"/>
      <c r="E180" s="6" t="s">
        <v>1271</v>
      </c>
      <c r="F180" s="6" t="s">
        <v>1272</v>
      </c>
      <c r="G180" s="6" t="s">
        <v>1273</v>
      </c>
      <c r="H180" s="11">
        <v>46176</v>
      </c>
      <c r="I180" s="11">
        <v>46538</v>
      </c>
      <c r="J180" s="85">
        <v>671703.6</v>
      </c>
      <c r="K180" s="33" t="s">
        <v>18</v>
      </c>
      <c r="L180" s="10" t="s">
        <v>1262</v>
      </c>
      <c r="M180" s="34">
        <v>0.66339999999999999</v>
      </c>
      <c r="N180" s="10" t="s">
        <v>19</v>
      </c>
      <c r="O180" s="10" t="s">
        <v>955</v>
      </c>
      <c r="P180" s="6" t="s">
        <v>1270</v>
      </c>
      <c r="Q180" s="10">
        <v>95040</v>
      </c>
      <c r="R180" s="35" t="s">
        <v>609</v>
      </c>
      <c r="S180" s="10"/>
    </row>
    <row r="181" spans="1:19" ht="60">
      <c r="A181" s="1" t="s">
        <v>2245</v>
      </c>
      <c r="B181" s="6" t="s">
        <v>25</v>
      </c>
      <c r="C181" s="6" t="s">
        <v>682</v>
      </c>
      <c r="D181" s="6"/>
      <c r="E181" s="6" t="s">
        <v>1274</v>
      </c>
      <c r="F181" s="6" t="s">
        <v>1275</v>
      </c>
      <c r="G181" s="6" t="s">
        <v>1276</v>
      </c>
      <c r="H181" s="11">
        <v>46176</v>
      </c>
      <c r="I181" s="11">
        <v>46752</v>
      </c>
      <c r="J181" s="85">
        <v>1391345.51</v>
      </c>
      <c r="K181" s="33" t="s">
        <v>18</v>
      </c>
      <c r="L181" s="10" t="s">
        <v>1262</v>
      </c>
      <c r="M181" s="34">
        <v>0.66339999999999999</v>
      </c>
      <c r="N181" s="10" t="s">
        <v>19</v>
      </c>
      <c r="O181" s="10" t="s">
        <v>955</v>
      </c>
      <c r="P181" s="6" t="s">
        <v>1277</v>
      </c>
      <c r="Q181" s="10">
        <v>95042</v>
      </c>
      <c r="R181" s="35" t="s">
        <v>609</v>
      </c>
      <c r="S181" s="10"/>
    </row>
    <row r="182" spans="1:19" ht="60">
      <c r="A182" s="1" t="s">
        <v>2245</v>
      </c>
      <c r="B182" s="6" t="s">
        <v>25</v>
      </c>
      <c r="C182" s="6" t="s">
        <v>674</v>
      </c>
      <c r="D182" s="6"/>
      <c r="E182" s="6" t="s">
        <v>1278</v>
      </c>
      <c r="F182" s="6" t="s">
        <v>1279</v>
      </c>
      <c r="G182" s="6" t="s">
        <v>1280</v>
      </c>
      <c r="H182" s="11">
        <v>46203</v>
      </c>
      <c r="I182" s="11">
        <v>47118</v>
      </c>
      <c r="J182" s="85">
        <v>1000000</v>
      </c>
      <c r="K182" s="33" t="s">
        <v>18</v>
      </c>
      <c r="L182" s="10" t="s">
        <v>1262</v>
      </c>
      <c r="M182" s="34">
        <v>0.66339999999999999</v>
      </c>
      <c r="N182" s="10" t="s">
        <v>19</v>
      </c>
      <c r="O182" s="10" t="s">
        <v>955</v>
      </c>
      <c r="P182" s="6" t="s">
        <v>674</v>
      </c>
      <c r="Q182" s="10">
        <v>95044</v>
      </c>
      <c r="R182" s="35" t="s">
        <v>609</v>
      </c>
      <c r="S182" s="10"/>
    </row>
    <row r="183" spans="1:19" ht="60">
      <c r="A183" s="1" t="s">
        <v>2245</v>
      </c>
      <c r="B183" s="6" t="s">
        <v>25</v>
      </c>
      <c r="C183" s="6" t="s">
        <v>685</v>
      </c>
      <c r="D183" s="6"/>
      <c r="E183" s="6" t="s">
        <v>1281</v>
      </c>
      <c r="F183" s="6" t="s">
        <v>1282</v>
      </c>
      <c r="G183" s="6" t="s">
        <v>1283</v>
      </c>
      <c r="H183" s="11">
        <v>46203</v>
      </c>
      <c r="I183" s="11">
        <v>46783</v>
      </c>
      <c r="J183" s="85">
        <v>671703</v>
      </c>
      <c r="K183" s="33" t="s">
        <v>18</v>
      </c>
      <c r="L183" s="10" t="s">
        <v>1262</v>
      </c>
      <c r="M183" s="34">
        <v>0.66339999999999999</v>
      </c>
      <c r="N183" s="10" t="s">
        <v>19</v>
      </c>
      <c r="O183" s="10" t="s">
        <v>955</v>
      </c>
      <c r="P183" s="6" t="s">
        <v>685</v>
      </c>
      <c r="Q183" s="10">
        <v>95040</v>
      </c>
      <c r="R183" s="35" t="s">
        <v>609</v>
      </c>
      <c r="S183" s="10"/>
    </row>
    <row r="184" spans="1:19" ht="60">
      <c r="A184" s="1" t="s">
        <v>2245</v>
      </c>
      <c r="B184" s="6" t="s">
        <v>25</v>
      </c>
      <c r="C184" s="6" t="s">
        <v>679</v>
      </c>
      <c r="D184" s="6"/>
      <c r="E184" s="6" t="s">
        <v>1284</v>
      </c>
      <c r="F184" s="6" t="s">
        <v>1285</v>
      </c>
      <c r="G184" s="6" t="s">
        <v>1283</v>
      </c>
      <c r="H184" s="11">
        <v>46174</v>
      </c>
      <c r="I184" s="11">
        <v>46640</v>
      </c>
      <c r="J184" s="85">
        <v>2500000</v>
      </c>
      <c r="K184" s="33" t="s">
        <v>18</v>
      </c>
      <c r="L184" s="10" t="s">
        <v>1262</v>
      </c>
      <c r="M184" s="34">
        <v>0.66339999999999999</v>
      </c>
      <c r="N184" s="10" t="s">
        <v>19</v>
      </c>
      <c r="O184" s="10" t="s">
        <v>955</v>
      </c>
      <c r="P184" s="6" t="s">
        <v>679</v>
      </c>
      <c r="Q184" s="10">
        <v>95041</v>
      </c>
      <c r="R184" s="35" t="s">
        <v>609</v>
      </c>
      <c r="S184" s="10"/>
    </row>
    <row r="185" spans="1:19" ht="45">
      <c r="A185" s="1" t="s">
        <v>2245</v>
      </c>
      <c r="B185" s="6" t="s">
        <v>25</v>
      </c>
      <c r="C185" s="6" t="s">
        <v>679</v>
      </c>
      <c r="D185" s="6"/>
      <c r="E185" s="6" t="s">
        <v>1286</v>
      </c>
      <c r="F185" s="6" t="s">
        <v>1287</v>
      </c>
      <c r="G185" s="6" t="s">
        <v>1288</v>
      </c>
      <c r="H185" s="11">
        <v>46204</v>
      </c>
      <c r="I185" s="11">
        <v>46842</v>
      </c>
      <c r="J185" s="85">
        <v>989149</v>
      </c>
      <c r="K185" s="33" t="s">
        <v>18</v>
      </c>
      <c r="L185" s="10" t="s">
        <v>1262</v>
      </c>
      <c r="M185" s="34">
        <v>0.66339999999999999</v>
      </c>
      <c r="N185" s="10" t="s">
        <v>19</v>
      </c>
      <c r="O185" s="10" t="s">
        <v>955</v>
      </c>
      <c r="P185" s="6" t="s">
        <v>679</v>
      </c>
      <c r="Q185" s="10">
        <v>95041</v>
      </c>
      <c r="R185" s="35" t="s">
        <v>603</v>
      </c>
      <c r="S185" s="10"/>
    </row>
    <row r="186" spans="1:19" ht="135">
      <c r="A186" s="1" t="s">
        <v>2245</v>
      </c>
      <c r="B186" s="6" t="s">
        <v>1289</v>
      </c>
      <c r="C186" s="6" t="s">
        <v>674</v>
      </c>
      <c r="D186" s="6"/>
      <c r="E186" s="6" t="s">
        <v>1290</v>
      </c>
      <c r="F186" s="6" t="s">
        <v>675</v>
      </c>
      <c r="G186" s="6" t="s">
        <v>1291</v>
      </c>
      <c r="H186" s="11">
        <v>46203</v>
      </c>
      <c r="I186" s="11">
        <v>47118</v>
      </c>
      <c r="J186" s="85">
        <v>1000000</v>
      </c>
      <c r="K186" s="33" t="s">
        <v>18</v>
      </c>
      <c r="L186" s="10" t="s">
        <v>1292</v>
      </c>
      <c r="M186" s="34">
        <v>0.66339999999999999</v>
      </c>
      <c r="N186" s="10" t="s">
        <v>19</v>
      </c>
      <c r="O186" s="10" t="s">
        <v>955</v>
      </c>
      <c r="P186" s="6" t="s">
        <v>674</v>
      </c>
      <c r="Q186" s="10">
        <v>95044</v>
      </c>
      <c r="R186" s="35" t="s">
        <v>1293</v>
      </c>
      <c r="S186" s="10"/>
    </row>
    <row r="187" spans="1:19" ht="60">
      <c r="A187" s="1" t="s">
        <v>2245</v>
      </c>
      <c r="B187" s="6" t="s">
        <v>1294</v>
      </c>
      <c r="C187" s="6" t="s">
        <v>676</v>
      </c>
      <c r="D187" s="6"/>
      <c r="E187" s="6" t="s">
        <v>1295</v>
      </c>
      <c r="F187" s="6" t="s">
        <v>677</v>
      </c>
      <c r="G187" s="6" t="s">
        <v>1296</v>
      </c>
      <c r="H187" s="11">
        <v>46266</v>
      </c>
      <c r="I187" s="11">
        <v>46655</v>
      </c>
      <c r="J187" s="85">
        <v>377137.49</v>
      </c>
      <c r="K187" s="33" t="s">
        <v>18</v>
      </c>
      <c r="L187" s="10" t="s">
        <v>1292</v>
      </c>
      <c r="M187" s="34">
        <v>0.66339999999999999</v>
      </c>
      <c r="N187" s="10" t="s">
        <v>19</v>
      </c>
      <c r="O187" s="10" t="s">
        <v>955</v>
      </c>
      <c r="P187" s="6" t="s">
        <v>676</v>
      </c>
      <c r="Q187" s="10">
        <v>95040</v>
      </c>
      <c r="R187" s="35" t="s">
        <v>1297</v>
      </c>
      <c r="S187" s="10"/>
    </row>
    <row r="188" spans="1:19" ht="150">
      <c r="A188" s="1" t="s">
        <v>2245</v>
      </c>
      <c r="B188" s="6" t="s">
        <v>1294</v>
      </c>
      <c r="C188" s="6" t="s">
        <v>679</v>
      </c>
      <c r="D188" s="6"/>
      <c r="E188" s="6" t="s">
        <v>1298</v>
      </c>
      <c r="F188" s="6" t="s">
        <v>680</v>
      </c>
      <c r="G188" s="6" t="s">
        <v>1299</v>
      </c>
      <c r="H188" s="11">
        <v>46266</v>
      </c>
      <c r="I188" s="11">
        <v>46749</v>
      </c>
      <c r="J188" s="85">
        <v>646051.80000000005</v>
      </c>
      <c r="K188" s="33" t="s">
        <v>18</v>
      </c>
      <c r="L188" s="10" t="s">
        <v>1292</v>
      </c>
      <c r="M188" s="34">
        <v>0.66339999999999999</v>
      </c>
      <c r="N188" s="10" t="s">
        <v>19</v>
      </c>
      <c r="O188" s="10" t="s">
        <v>955</v>
      </c>
      <c r="P188" s="6" t="s">
        <v>679</v>
      </c>
      <c r="Q188" s="10">
        <v>95041</v>
      </c>
      <c r="R188" s="35" t="s">
        <v>1300</v>
      </c>
      <c r="S188" s="10"/>
    </row>
    <row r="189" spans="1:19" ht="150">
      <c r="A189" s="1" t="s">
        <v>2245</v>
      </c>
      <c r="B189" s="6" t="s">
        <v>1294</v>
      </c>
      <c r="C189" s="6" t="s">
        <v>679</v>
      </c>
      <c r="D189" s="6"/>
      <c r="E189" s="6" t="s">
        <v>1301</v>
      </c>
      <c r="F189" s="6" t="s">
        <v>681</v>
      </c>
      <c r="G189" s="6" t="s">
        <v>1302</v>
      </c>
      <c r="H189" s="11">
        <v>46296</v>
      </c>
      <c r="I189" s="11">
        <v>46568</v>
      </c>
      <c r="J189" s="85">
        <v>920000</v>
      </c>
      <c r="K189" s="33" t="s">
        <v>18</v>
      </c>
      <c r="L189" s="10" t="s">
        <v>1292</v>
      </c>
      <c r="M189" s="34">
        <v>0.66339999999999999</v>
      </c>
      <c r="N189" s="10" t="s">
        <v>19</v>
      </c>
      <c r="O189" s="10" t="s">
        <v>955</v>
      </c>
      <c r="P189" s="6" t="s">
        <v>679</v>
      </c>
      <c r="Q189" s="10">
        <v>95041</v>
      </c>
      <c r="R189" s="35" t="s">
        <v>1300</v>
      </c>
      <c r="S189" s="10"/>
    </row>
    <row r="190" spans="1:19" ht="60">
      <c r="A190" s="1" t="s">
        <v>2245</v>
      </c>
      <c r="B190" s="6" t="s">
        <v>1294</v>
      </c>
      <c r="C190" s="6" t="s">
        <v>682</v>
      </c>
      <c r="D190" s="6"/>
      <c r="E190" s="6" t="s">
        <v>1303</v>
      </c>
      <c r="F190" s="6" t="s">
        <v>683</v>
      </c>
      <c r="G190" s="6" t="s">
        <v>1304</v>
      </c>
      <c r="H190" s="11">
        <v>45828</v>
      </c>
      <c r="I190" s="11">
        <v>46538</v>
      </c>
      <c r="J190" s="85">
        <v>1194118.77</v>
      </c>
      <c r="K190" s="33" t="s">
        <v>18</v>
      </c>
      <c r="L190" s="10" t="s">
        <v>1292</v>
      </c>
      <c r="M190" s="34">
        <v>0.66339999999999999</v>
      </c>
      <c r="N190" s="10" t="s">
        <v>19</v>
      </c>
      <c r="O190" s="10" t="s">
        <v>955</v>
      </c>
      <c r="P190" s="6" t="s">
        <v>1305</v>
      </c>
      <c r="Q190" s="10">
        <v>95042</v>
      </c>
      <c r="R190" s="35" t="s">
        <v>486</v>
      </c>
      <c r="S190" s="10"/>
    </row>
    <row r="191" spans="1:19" ht="60">
      <c r="A191" s="1" t="s">
        <v>2245</v>
      </c>
      <c r="B191" s="6" t="s">
        <v>1294</v>
      </c>
      <c r="C191" s="6" t="s">
        <v>682</v>
      </c>
      <c r="D191" s="6"/>
      <c r="E191" s="6" t="s">
        <v>1306</v>
      </c>
      <c r="F191" s="6" t="s">
        <v>684</v>
      </c>
      <c r="G191" s="6" t="s">
        <v>1307</v>
      </c>
      <c r="H191" s="11">
        <v>46193</v>
      </c>
      <c r="I191" s="11">
        <v>46752</v>
      </c>
      <c r="J191" s="85">
        <v>1200000</v>
      </c>
      <c r="K191" s="33" t="s">
        <v>18</v>
      </c>
      <c r="L191" s="10" t="s">
        <v>1292</v>
      </c>
      <c r="M191" s="34">
        <v>0.66339999999999999</v>
      </c>
      <c r="N191" s="10" t="s">
        <v>19</v>
      </c>
      <c r="O191" s="10" t="s">
        <v>955</v>
      </c>
      <c r="P191" s="6" t="s">
        <v>1308</v>
      </c>
      <c r="Q191" s="10">
        <v>95042</v>
      </c>
      <c r="R191" s="6" t="s">
        <v>447</v>
      </c>
      <c r="S191" s="10"/>
    </row>
    <row r="192" spans="1:19" ht="60">
      <c r="A192" s="1" t="s">
        <v>2245</v>
      </c>
      <c r="B192" s="6" t="s">
        <v>1294</v>
      </c>
      <c r="C192" s="6" t="s">
        <v>685</v>
      </c>
      <c r="D192" s="6"/>
      <c r="E192" s="6" t="s">
        <v>1309</v>
      </c>
      <c r="F192" s="6" t="s">
        <v>686</v>
      </c>
      <c r="G192" s="6" t="s">
        <v>1310</v>
      </c>
      <c r="H192" s="11">
        <v>46203</v>
      </c>
      <c r="I192" s="11">
        <v>46904</v>
      </c>
      <c r="J192" s="85">
        <v>942843</v>
      </c>
      <c r="K192" s="33" t="s">
        <v>18</v>
      </c>
      <c r="L192" s="10" t="s">
        <v>1292</v>
      </c>
      <c r="M192" s="34">
        <v>0.66339999999999999</v>
      </c>
      <c r="N192" s="10" t="s">
        <v>19</v>
      </c>
      <c r="O192" s="10" t="s">
        <v>955</v>
      </c>
      <c r="P192" s="6" t="s">
        <v>685</v>
      </c>
      <c r="Q192" s="10">
        <v>95040</v>
      </c>
      <c r="R192" s="35" t="s">
        <v>528</v>
      </c>
      <c r="S192" s="10"/>
    </row>
    <row r="193" spans="1:19" ht="60">
      <c r="A193" s="1" t="s">
        <v>2245</v>
      </c>
      <c r="B193" s="6" t="s">
        <v>1294</v>
      </c>
      <c r="C193" s="6" t="s">
        <v>687</v>
      </c>
      <c r="D193" s="6"/>
      <c r="E193" s="6" t="s">
        <v>1311</v>
      </c>
      <c r="F193" s="6" t="s">
        <v>688</v>
      </c>
      <c r="G193" s="6" t="s">
        <v>1310</v>
      </c>
      <c r="H193" s="11">
        <v>46204</v>
      </c>
      <c r="I193" s="11">
        <v>46751</v>
      </c>
      <c r="J193" s="85">
        <v>500000</v>
      </c>
      <c r="K193" s="33" t="s">
        <v>18</v>
      </c>
      <c r="L193" s="10" t="s">
        <v>1292</v>
      </c>
      <c r="M193" s="34">
        <v>0.66339999999999999</v>
      </c>
      <c r="N193" s="10" t="s">
        <v>19</v>
      </c>
      <c r="O193" s="10" t="s">
        <v>955</v>
      </c>
      <c r="P193" s="6" t="s">
        <v>687</v>
      </c>
      <c r="Q193" s="10">
        <v>95040</v>
      </c>
      <c r="R193" s="35" t="s">
        <v>548</v>
      </c>
      <c r="S193" s="10"/>
    </row>
    <row r="194" spans="1:19" ht="150">
      <c r="A194" s="1" t="s">
        <v>2245</v>
      </c>
      <c r="B194" s="6" t="s">
        <v>1294</v>
      </c>
      <c r="C194" s="6" t="s">
        <v>679</v>
      </c>
      <c r="D194" s="6"/>
      <c r="E194" s="6" t="s">
        <v>1312</v>
      </c>
      <c r="F194" s="6" t="s">
        <v>689</v>
      </c>
      <c r="G194" s="6" t="s">
        <v>1313</v>
      </c>
      <c r="H194" s="11">
        <v>46204</v>
      </c>
      <c r="I194" s="11">
        <v>46630</v>
      </c>
      <c r="J194" s="85">
        <v>432216.4</v>
      </c>
      <c r="K194" s="33" t="s">
        <v>18</v>
      </c>
      <c r="L194" s="10" t="s">
        <v>1292</v>
      </c>
      <c r="M194" s="34">
        <v>0.66339999999999999</v>
      </c>
      <c r="N194" s="10" t="s">
        <v>19</v>
      </c>
      <c r="O194" s="10" t="s">
        <v>955</v>
      </c>
      <c r="P194" s="6" t="s">
        <v>679</v>
      </c>
      <c r="Q194" s="10">
        <v>95041</v>
      </c>
      <c r="R194" s="35" t="s">
        <v>1300</v>
      </c>
      <c r="S194" s="10"/>
    </row>
    <row r="195" spans="1:19" ht="45">
      <c r="A195" s="1" t="s">
        <v>2245</v>
      </c>
      <c r="B195" s="6" t="s">
        <v>1294</v>
      </c>
      <c r="C195" s="6" t="s">
        <v>679</v>
      </c>
      <c r="D195" s="6"/>
      <c r="E195" s="6" t="s">
        <v>1314</v>
      </c>
      <c r="F195" s="6" t="s">
        <v>690</v>
      </c>
      <c r="G195" s="6" t="s">
        <v>1315</v>
      </c>
      <c r="H195" s="11">
        <v>46174</v>
      </c>
      <c r="I195" s="11">
        <v>46934</v>
      </c>
      <c r="J195" s="85">
        <v>1200000</v>
      </c>
      <c r="K195" s="33" t="s">
        <v>18</v>
      </c>
      <c r="L195" s="10" t="s">
        <v>1292</v>
      </c>
      <c r="M195" s="34">
        <v>0.66339999999999999</v>
      </c>
      <c r="N195" s="10" t="s">
        <v>19</v>
      </c>
      <c r="O195" s="10" t="s">
        <v>955</v>
      </c>
      <c r="P195" s="6" t="s">
        <v>679</v>
      </c>
      <c r="Q195" s="10">
        <v>95041</v>
      </c>
      <c r="R195" s="35" t="s">
        <v>564</v>
      </c>
      <c r="S195" s="10"/>
    </row>
    <row r="196" spans="1:19" ht="45">
      <c r="A196" s="1" t="s">
        <v>2245</v>
      </c>
      <c r="B196" s="6" t="s">
        <v>1294</v>
      </c>
      <c r="C196" s="6" t="s">
        <v>676</v>
      </c>
      <c r="D196" s="6"/>
      <c r="E196" s="6" t="s">
        <v>1316</v>
      </c>
      <c r="F196" s="6" t="s">
        <v>691</v>
      </c>
      <c r="G196" s="6" t="s">
        <v>1317</v>
      </c>
      <c r="H196" s="11">
        <v>46266</v>
      </c>
      <c r="I196" s="11">
        <v>46716</v>
      </c>
      <c r="J196" s="85">
        <v>810000</v>
      </c>
      <c r="K196" s="33" t="s">
        <v>18</v>
      </c>
      <c r="L196" s="10" t="s">
        <v>1292</v>
      </c>
      <c r="M196" s="34">
        <v>0.66339999999999999</v>
      </c>
      <c r="N196" s="10" t="s">
        <v>19</v>
      </c>
      <c r="O196" s="10" t="s">
        <v>955</v>
      </c>
      <c r="P196" s="6" t="s">
        <v>676</v>
      </c>
      <c r="Q196" s="10">
        <v>95040</v>
      </c>
      <c r="R196" s="35" t="s">
        <v>564</v>
      </c>
      <c r="S196" s="10"/>
    </row>
    <row r="197" spans="1:19" ht="45">
      <c r="A197" s="1" t="s">
        <v>2245</v>
      </c>
      <c r="B197" s="6" t="s">
        <v>1294</v>
      </c>
      <c r="C197" s="6" t="s">
        <v>687</v>
      </c>
      <c r="D197" s="6"/>
      <c r="E197" s="6" t="s">
        <v>1318</v>
      </c>
      <c r="F197" s="6" t="s">
        <v>692</v>
      </c>
      <c r="G197" s="6" t="s">
        <v>1319</v>
      </c>
      <c r="H197" s="11">
        <v>46160</v>
      </c>
      <c r="I197" s="11">
        <v>47117</v>
      </c>
      <c r="J197" s="85">
        <v>1114000</v>
      </c>
      <c r="K197" s="33" t="s">
        <v>18</v>
      </c>
      <c r="L197" s="10" t="s">
        <v>1292</v>
      </c>
      <c r="M197" s="34">
        <v>0.66339999999999999</v>
      </c>
      <c r="N197" s="10" t="s">
        <v>19</v>
      </c>
      <c r="O197" s="10" t="s">
        <v>955</v>
      </c>
      <c r="P197" s="6" t="s">
        <v>687</v>
      </c>
      <c r="Q197" s="10">
        <v>95041</v>
      </c>
      <c r="R197" s="35" t="s">
        <v>564</v>
      </c>
      <c r="S197" s="10"/>
    </row>
    <row r="198" spans="1:19" ht="60">
      <c r="A198" s="1" t="s">
        <v>2245</v>
      </c>
      <c r="B198" s="6" t="s">
        <v>1294</v>
      </c>
      <c r="C198" s="6" t="s">
        <v>674</v>
      </c>
      <c r="D198" s="6"/>
      <c r="E198" s="6" t="s">
        <v>1320</v>
      </c>
      <c r="F198" s="6" t="s">
        <v>693</v>
      </c>
      <c r="G198" s="6" t="s">
        <v>1321</v>
      </c>
      <c r="H198" s="11">
        <v>46325</v>
      </c>
      <c r="I198" s="11">
        <v>47118</v>
      </c>
      <c r="J198" s="85">
        <v>157278.81</v>
      </c>
      <c r="K198" s="33" t="s">
        <v>18</v>
      </c>
      <c r="L198" s="10" t="s">
        <v>1292</v>
      </c>
      <c r="M198" s="34">
        <v>0.66339999999999999</v>
      </c>
      <c r="N198" s="10" t="s">
        <v>19</v>
      </c>
      <c r="O198" s="10" t="s">
        <v>955</v>
      </c>
      <c r="P198" s="6" t="s">
        <v>674</v>
      </c>
      <c r="Q198" s="10">
        <v>95041</v>
      </c>
      <c r="R198" s="35" t="s">
        <v>548</v>
      </c>
      <c r="S198" s="10"/>
    </row>
    <row r="199" spans="1:19" ht="105">
      <c r="A199" s="1" t="s">
        <v>2245</v>
      </c>
      <c r="B199" s="6" t="s">
        <v>1294</v>
      </c>
      <c r="C199" s="6" t="s">
        <v>1322</v>
      </c>
      <c r="D199" s="6"/>
      <c r="E199" s="6" t="s">
        <v>1323</v>
      </c>
      <c r="F199" s="6" t="s">
        <v>1324</v>
      </c>
      <c r="G199" s="6" t="s">
        <v>1325</v>
      </c>
      <c r="H199" s="11">
        <v>46198</v>
      </c>
      <c r="I199" s="11">
        <v>46752</v>
      </c>
      <c r="J199" s="85">
        <v>94284.33</v>
      </c>
      <c r="K199" s="33" t="s">
        <v>18</v>
      </c>
      <c r="L199" s="10" t="s">
        <v>1292</v>
      </c>
      <c r="M199" s="34">
        <v>0.66339999999999999</v>
      </c>
      <c r="N199" s="10" t="s">
        <v>19</v>
      </c>
      <c r="O199" s="10" t="s">
        <v>955</v>
      </c>
      <c r="P199" s="6" t="s">
        <v>1322</v>
      </c>
      <c r="Q199" s="10">
        <v>95041</v>
      </c>
      <c r="R199" s="35" t="s">
        <v>1326</v>
      </c>
      <c r="S199" s="10"/>
    </row>
    <row r="200" spans="1:19" ht="105">
      <c r="A200" s="1" t="s">
        <v>2245</v>
      </c>
      <c r="B200" s="6" t="s">
        <v>1294</v>
      </c>
      <c r="C200" s="6" t="s">
        <v>1322</v>
      </c>
      <c r="D200" s="6"/>
      <c r="E200" s="6" t="s">
        <v>1323</v>
      </c>
      <c r="F200" s="6" t="s">
        <v>694</v>
      </c>
      <c r="G200" s="6" t="s">
        <v>1325</v>
      </c>
      <c r="H200" s="11">
        <v>46296</v>
      </c>
      <c r="I200" s="11">
        <v>46965</v>
      </c>
      <c r="J200" s="85">
        <v>94284.33</v>
      </c>
      <c r="K200" s="33" t="s">
        <v>18</v>
      </c>
      <c r="L200" s="10" t="s">
        <v>1292</v>
      </c>
      <c r="M200" s="34">
        <v>0.66339999999999999</v>
      </c>
      <c r="N200" s="10" t="s">
        <v>19</v>
      </c>
      <c r="O200" s="10" t="s">
        <v>955</v>
      </c>
      <c r="P200" s="6" t="s">
        <v>1322</v>
      </c>
      <c r="Q200" s="10">
        <v>95041</v>
      </c>
      <c r="R200" s="35" t="s">
        <v>1326</v>
      </c>
      <c r="S200" s="10"/>
    </row>
    <row r="201" spans="1:19" ht="45">
      <c r="A201" s="1" t="s">
        <v>2245</v>
      </c>
      <c r="B201" s="6" t="s">
        <v>1294</v>
      </c>
      <c r="C201" s="6" t="s">
        <v>1322</v>
      </c>
      <c r="D201" s="6"/>
      <c r="E201" s="6" t="s">
        <v>1327</v>
      </c>
      <c r="F201" s="6" t="s">
        <v>695</v>
      </c>
      <c r="G201" s="6" t="s">
        <v>1328</v>
      </c>
      <c r="H201" s="11">
        <v>46174</v>
      </c>
      <c r="I201" s="11">
        <v>46752</v>
      </c>
      <c r="J201" s="85">
        <v>224052.87</v>
      </c>
      <c r="K201" s="33" t="s">
        <v>18</v>
      </c>
      <c r="L201" s="10" t="s">
        <v>1292</v>
      </c>
      <c r="M201" s="34">
        <v>0.66339999999999999</v>
      </c>
      <c r="N201" s="10" t="s">
        <v>19</v>
      </c>
      <c r="O201" s="10" t="s">
        <v>955</v>
      </c>
      <c r="P201" s="6" t="s">
        <v>1322</v>
      </c>
      <c r="Q201" s="10">
        <v>95041</v>
      </c>
      <c r="R201" s="35" t="s">
        <v>467</v>
      </c>
      <c r="S201" s="10"/>
    </row>
    <row r="202" spans="1:19" ht="60">
      <c r="A202" s="1" t="s">
        <v>2245</v>
      </c>
      <c r="B202" s="6" t="s">
        <v>1294</v>
      </c>
      <c r="C202" s="6" t="s">
        <v>1322</v>
      </c>
      <c r="D202" s="6"/>
      <c r="E202" s="6" t="s">
        <v>1329</v>
      </c>
      <c r="F202" s="6" t="s">
        <v>696</v>
      </c>
      <c r="G202" s="6" t="s">
        <v>1330</v>
      </c>
      <c r="H202" s="11">
        <v>45809</v>
      </c>
      <c r="I202" s="11">
        <v>47118</v>
      </c>
      <c r="J202" s="85">
        <v>635189.94999999995</v>
      </c>
      <c r="K202" s="33" t="s">
        <v>18</v>
      </c>
      <c r="L202" s="10" t="s">
        <v>1292</v>
      </c>
      <c r="M202" s="34">
        <v>0.66339999999999999</v>
      </c>
      <c r="N202" s="10" t="s">
        <v>19</v>
      </c>
      <c r="O202" s="10" t="s">
        <v>955</v>
      </c>
      <c r="P202" s="6" t="s">
        <v>1322</v>
      </c>
      <c r="Q202" s="10">
        <v>95041</v>
      </c>
      <c r="R202" s="35" t="s">
        <v>593</v>
      </c>
      <c r="S202" s="10"/>
    </row>
    <row r="203" spans="1:19" ht="75">
      <c r="A203" s="1" t="s">
        <v>2246</v>
      </c>
      <c r="B203" s="8"/>
      <c r="C203" s="36" t="s">
        <v>697</v>
      </c>
      <c r="D203" s="17"/>
      <c r="E203" s="37" t="s">
        <v>698</v>
      </c>
      <c r="F203" s="17" t="s">
        <v>699</v>
      </c>
      <c r="G203" s="17" t="s">
        <v>700</v>
      </c>
      <c r="H203" s="38">
        <v>45748</v>
      </c>
      <c r="I203" s="38">
        <v>47756</v>
      </c>
      <c r="J203" s="86">
        <v>6580730.5</v>
      </c>
      <c r="K203" s="17" t="s">
        <v>18</v>
      </c>
      <c r="L203" s="17" t="s">
        <v>701</v>
      </c>
      <c r="M203" s="39">
        <v>0.66339999999999999</v>
      </c>
      <c r="N203" s="17" t="s">
        <v>19</v>
      </c>
      <c r="O203" s="17" t="s">
        <v>702</v>
      </c>
      <c r="P203" s="40" t="s">
        <v>697</v>
      </c>
      <c r="Q203" s="17">
        <v>97100</v>
      </c>
      <c r="R203" s="17" t="s">
        <v>703</v>
      </c>
      <c r="S203" s="40" t="s">
        <v>704</v>
      </c>
    </row>
    <row r="204" spans="1:19" ht="75">
      <c r="A204" s="1" t="s">
        <v>2246</v>
      </c>
      <c r="B204" s="8"/>
      <c r="C204" s="36" t="s">
        <v>697</v>
      </c>
      <c r="D204" s="17"/>
      <c r="E204" s="37" t="s">
        <v>705</v>
      </c>
      <c r="F204" s="17" t="s">
        <v>706</v>
      </c>
      <c r="G204" s="17" t="s">
        <v>707</v>
      </c>
      <c r="H204" s="38">
        <v>45809</v>
      </c>
      <c r="I204" s="38">
        <v>47664</v>
      </c>
      <c r="J204" s="86">
        <v>343282.13</v>
      </c>
      <c r="K204" s="17" t="s">
        <v>18</v>
      </c>
      <c r="L204" s="17" t="s">
        <v>701</v>
      </c>
      <c r="M204" s="39">
        <v>0.66339999999999999</v>
      </c>
      <c r="N204" s="17" t="s">
        <v>19</v>
      </c>
      <c r="O204" s="17" t="s">
        <v>702</v>
      </c>
      <c r="P204" s="37" t="s">
        <v>708</v>
      </c>
      <c r="Q204" s="17">
        <v>97100</v>
      </c>
      <c r="R204" s="17" t="s">
        <v>593</v>
      </c>
      <c r="S204" s="40" t="s">
        <v>709</v>
      </c>
    </row>
    <row r="205" spans="1:19" ht="105">
      <c r="A205" s="1" t="s">
        <v>2246</v>
      </c>
      <c r="B205" s="8"/>
      <c r="C205" s="36" t="s">
        <v>697</v>
      </c>
      <c r="D205" s="17"/>
      <c r="E205" s="37" t="s">
        <v>710</v>
      </c>
      <c r="F205" s="17" t="s">
        <v>711</v>
      </c>
      <c r="G205" s="17" t="s">
        <v>712</v>
      </c>
      <c r="H205" s="38">
        <v>45809</v>
      </c>
      <c r="I205" s="38">
        <v>47664</v>
      </c>
      <c r="J205" s="86">
        <v>522769.52</v>
      </c>
      <c r="K205" s="17" t="s">
        <v>18</v>
      </c>
      <c r="L205" s="17" t="s">
        <v>713</v>
      </c>
      <c r="M205" s="39">
        <v>0.66339999999999999</v>
      </c>
      <c r="N205" s="17" t="s">
        <v>19</v>
      </c>
      <c r="O205" s="17" t="s">
        <v>702</v>
      </c>
      <c r="P205" s="37" t="s">
        <v>708</v>
      </c>
      <c r="Q205" s="17">
        <v>97100</v>
      </c>
      <c r="R205" s="17" t="s">
        <v>593</v>
      </c>
      <c r="S205" s="40" t="s">
        <v>709</v>
      </c>
    </row>
    <row r="206" spans="1:19" ht="90">
      <c r="A206" s="1" t="s">
        <v>2246</v>
      </c>
      <c r="B206" s="8"/>
      <c r="C206" s="37" t="s">
        <v>714</v>
      </c>
      <c r="D206" s="17"/>
      <c r="E206" s="37" t="s">
        <v>715</v>
      </c>
      <c r="F206" s="17" t="s">
        <v>716</v>
      </c>
      <c r="G206" s="17" t="s">
        <v>717</v>
      </c>
      <c r="H206" s="38">
        <v>45741</v>
      </c>
      <c r="I206" s="38">
        <v>46873</v>
      </c>
      <c r="J206" s="86">
        <v>551009.44999999995</v>
      </c>
      <c r="K206" s="17" t="s">
        <v>18</v>
      </c>
      <c r="L206" s="17" t="s">
        <v>718</v>
      </c>
      <c r="M206" s="39">
        <v>0.66339999999999999</v>
      </c>
      <c r="N206" s="17" t="s">
        <v>19</v>
      </c>
      <c r="O206" s="17" t="s">
        <v>702</v>
      </c>
      <c r="P206" s="37" t="s">
        <v>708</v>
      </c>
      <c r="Q206" s="17">
        <v>97100</v>
      </c>
      <c r="R206" s="17" t="s">
        <v>719</v>
      </c>
      <c r="S206" s="6" t="s">
        <v>720</v>
      </c>
    </row>
    <row r="207" spans="1:19" ht="150">
      <c r="A207" s="1" t="s">
        <v>2246</v>
      </c>
      <c r="B207" s="8"/>
      <c r="C207" s="36" t="s">
        <v>714</v>
      </c>
      <c r="D207" s="17"/>
      <c r="E207" s="36" t="s">
        <v>721</v>
      </c>
      <c r="F207" s="17" t="s">
        <v>722</v>
      </c>
      <c r="G207" s="41" t="s">
        <v>723</v>
      </c>
      <c r="H207" s="38">
        <v>45779</v>
      </c>
      <c r="I207" s="38">
        <v>46721</v>
      </c>
      <c r="J207" s="86">
        <v>367817.93</v>
      </c>
      <c r="K207" s="17" t="s">
        <v>18</v>
      </c>
      <c r="L207" s="41" t="s">
        <v>724</v>
      </c>
      <c r="M207" s="39">
        <v>0.66339999999999999</v>
      </c>
      <c r="N207" s="17" t="s">
        <v>19</v>
      </c>
      <c r="O207" s="17" t="s">
        <v>702</v>
      </c>
      <c r="P207" s="37" t="s">
        <v>708</v>
      </c>
      <c r="Q207" s="17">
        <v>97100</v>
      </c>
      <c r="R207" s="41" t="s">
        <v>725</v>
      </c>
      <c r="S207" s="41" t="s">
        <v>726</v>
      </c>
    </row>
    <row r="208" spans="1:19" ht="150">
      <c r="A208" s="1" t="s">
        <v>2246</v>
      </c>
      <c r="B208" s="8"/>
      <c r="C208" s="36" t="s">
        <v>714</v>
      </c>
      <c r="D208" s="17"/>
      <c r="E208" s="36" t="s">
        <v>727</v>
      </c>
      <c r="F208" s="17" t="s">
        <v>728</v>
      </c>
      <c r="G208" s="41" t="s">
        <v>723</v>
      </c>
      <c r="H208" s="38">
        <v>45779</v>
      </c>
      <c r="I208" s="38">
        <v>46721</v>
      </c>
      <c r="J208" s="86">
        <v>367817.93</v>
      </c>
      <c r="K208" s="17" t="s">
        <v>18</v>
      </c>
      <c r="L208" s="41" t="s">
        <v>724</v>
      </c>
      <c r="M208" s="39">
        <v>0.66339999999999999</v>
      </c>
      <c r="N208" s="17" t="s">
        <v>19</v>
      </c>
      <c r="O208" s="17" t="s">
        <v>702</v>
      </c>
      <c r="P208" s="37" t="s">
        <v>708</v>
      </c>
      <c r="Q208" s="17">
        <v>97100</v>
      </c>
      <c r="R208" s="41" t="s">
        <v>725</v>
      </c>
      <c r="S208" s="41" t="s">
        <v>729</v>
      </c>
    </row>
    <row r="209" spans="1:19" ht="135">
      <c r="A209" s="1" t="s">
        <v>2246</v>
      </c>
      <c r="B209" s="8"/>
      <c r="C209" s="36" t="s">
        <v>714</v>
      </c>
      <c r="D209" s="17"/>
      <c r="E209" s="36" t="s">
        <v>730</v>
      </c>
      <c r="F209" s="17" t="s">
        <v>731</v>
      </c>
      <c r="G209" s="41" t="s">
        <v>732</v>
      </c>
      <c r="H209" s="38">
        <v>45798</v>
      </c>
      <c r="I209" s="38">
        <v>46752</v>
      </c>
      <c r="J209" s="86">
        <v>735635.86</v>
      </c>
      <c r="K209" s="17" t="s">
        <v>18</v>
      </c>
      <c r="L209" s="41" t="s">
        <v>724</v>
      </c>
      <c r="M209" s="39">
        <v>0.66339999999999999</v>
      </c>
      <c r="N209" s="17" t="s">
        <v>19</v>
      </c>
      <c r="O209" s="17" t="s">
        <v>702</v>
      </c>
      <c r="P209" s="37" t="s">
        <v>708</v>
      </c>
      <c r="Q209" s="17">
        <v>97100</v>
      </c>
      <c r="R209" s="17" t="s">
        <v>733</v>
      </c>
      <c r="S209" s="6" t="s">
        <v>734</v>
      </c>
    </row>
    <row r="210" spans="1:19" ht="75">
      <c r="A210" s="1" t="s">
        <v>2246</v>
      </c>
      <c r="B210" s="8"/>
      <c r="C210" s="37" t="s">
        <v>714</v>
      </c>
      <c r="D210" s="17"/>
      <c r="E210" s="37" t="s">
        <v>735</v>
      </c>
      <c r="F210" s="17" t="s">
        <v>736</v>
      </c>
      <c r="G210" s="17" t="s">
        <v>700</v>
      </c>
      <c r="H210" s="38">
        <v>45580</v>
      </c>
      <c r="I210" s="38">
        <v>46874</v>
      </c>
      <c r="J210" s="86">
        <v>3817569.79</v>
      </c>
      <c r="K210" s="17" t="s">
        <v>18</v>
      </c>
      <c r="L210" s="17" t="s">
        <v>701</v>
      </c>
      <c r="M210" s="39">
        <v>0.66339999999999999</v>
      </c>
      <c r="N210" s="17" t="s">
        <v>19</v>
      </c>
      <c r="O210" s="17" t="s">
        <v>702</v>
      </c>
      <c r="P210" s="37" t="s">
        <v>708</v>
      </c>
      <c r="Q210" s="17">
        <v>97100</v>
      </c>
      <c r="R210" s="17" t="s">
        <v>703</v>
      </c>
      <c r="S210" s="17" t="s">
        <v>737</v>
      </c>
    </row>
    <row r="211" spans="1:19" ht="75">
      <c r="A211" s="1" t="s">
        <v>2246</v>
      </c>
      <c r="B211" s="8"/>
      <c r="C211" s="37" t="s">
        <v>714</v>
      </c>
      <c r="D211" s="17"/>
      <c r="E211" s="37" t="s">
        <v>738</v>
      </c>
      <c r="F211" s="17" t="s">
        <v>739</v>
      </c>
      <c r="G211" s="17" t="s">
        <v>700</v>
      </c>
      <c r="H211" s="38">
        <v>45782</v>
      </c>
      <c r="I211" s="38">
        <v>46685</v>
      </c>
      <c r="J211" s="86">
        <v>1250000</v>
      </c>
      <c r="K211" s="17" t="s">
        <v>18</v>
      </c>
      <c r="L211" s="17" t="s">
        <v>701</v>
      </c>
      <c r="M211" s="39">
        <v>0.66339999999999999</v>
      </c>
      <c r="N211" s="17" t="s">
        <v>19</v>
      </c>
      <c r="O211" s="17" t="s">
        <v>702</v>
      </c>
      <c r="P211" s="37" t="s">
        <v>708</v>
      </c>
      <c r="Q211" s="17">
        <v>97100</v>
      </c>
      <c r="R211" s="17" t="s">
        <v>703</v>
      </c>
      <c r="S211" s="17" t="s">
        <v>740</v>
      </c>
    </row>
    <row r="212" spans="1:19" ht="75">
      <c r="A212" s="1" t="s">
        <v>2246</v>
      </c>
      <c r="B212" s="8"/>
      <c r="C212" s="37" t="s">
        <v>714</v>
      </c>
      <c r="D212" s="17"/>
      <c r="E212" s="37" t="s">
        <v>741</v>
      </c>
      <c r="F212" s="17" t="s">
        <v>742</v>
      </c>
      <c r="G212" s="17" t="s">
        <v>700</v>
      </c>
      <c r="H212" s="38">
        <v>45782</v>
      </c>
      <c r="I212" s="38">
        <v>46685</v>
      </c>
      <c r="J212" s="86">
        <v>826495.8</v>
      </c>
      <c r="K212" s="17" t="s">
        <v>18</v>
      </c>
      <c r="L212" s="17" t="s">
        <v>701</v>
      </c>
      <c r="M212" s="39">
        <v>0.66339999999999999</v>
      </c>
      <c r="N212" s="17" t="s">
        <v>19</v>
      </c>
      <c r="O212" s="17" t="s">
        <v>702</v>
      </c>
      <c r="P212" s="37" t="s">
        <v>708</v>
      </c>
      <c r="Q212" s="17">
        <v>97100</v>
      </c>
      <c r="R212" s="17" t="s">
        <v>703</v>
      </c>
      <c r="S212" s="17" t="s">
        <v>743</v>
      </c>
    </row>
    <row r="213" spans="1:19" ht="105">
      <c r="A213" s="1" t="s">
        <v>2246</v>
      </c>
      <c r="B213" s="8"/>
      <c r="C213" s="37" t="s">
        <v>714</v>
      </c>
      <c r="D213" s="17"/>
      <c r="E213" s="37" t="s">
        <v>744</v>
      </c>
      <c r="F213" s="17" t="s">
        <v>745</v>
      </c>
      <c r="G213" s="17" t="s">
        <v>746</v>
      </c>
      <c r="H213" s="38">
        <v>45804</v>
      </c>
      <c r="I213" s="38">
        <v>47208</v>
      </c>
      <c r="J213" s="86">
        <v>768513</v>
      </c>
      <c r="K213" s="17" t="s">
        <v>18</v>
      </c>
      <c r="L213" s="17" t="s">
        <v>713</v>
      </c>
      <c r="M213" s="39">
        <v>0.66339999999999999</v>
      </c>
      <c r="N213" s="17" t="s">
        <v>19</v>
      </c>
      <c r="O213" s="17" t="s">
        <v>702</v>
      </c>
      <c r="P213" s="37" t="s">
        <v>708</v>
      </c>
      <c r="Q213" s="17">
        <v>97100</v>
      </c>
      <c r="R213" s="17" t="s">
        <v>389</v>
      </c>
      <c r="S213" s="17" t="s">
        <v>747</v>
      </c>
    </row>
    <row r="214" spans="1:19" ht="105">
      <c r="A214" s="1" t="s">
        <v>2246</v>
      </c>
      <c r="B214" s="8"/>
      <c r="C214" s="37" t="s">
        <v>714</v>
      </c>
      <c r="D214" s="17"/>
      <c r="E214" s="37" t="s">
        <v>748</v>
      </c>
      <c r="F214" s="17" t="s">
        <v>749</v>
      </c>
      <c r="G214" s="17" t="s">
        <v>746</v>
      </c>
      <c r="H214" s="38">
        <v>45804</v>
      </c>
      <c r="I214" s="38">
        <v>47178</v>
      </c>
      <c r="J214" s="86">
        <v>768513</v>
      </c>
      <c r="K214" s="17" t="s">
        <v>18</v>
      </c>
      <c r="L214" s="17" t="s">
        <v>713</v>
      </c>
      <c r="M214" s="39">
        <v>0.66339999999999999</v>
      </c>
      <c r="N214" s="17" t="s">
        <v>19</v>
      </c>
      <c r="O214" s="17" t="s">
        <v>702</v>
      </c>
      <c r="P214" s="37" t="s">
        <v>708</v>
      </c>
      <c r="Q214" s="17">
        <v>97100</v>
      </c>
      <c r="R214" s="17" t="s">
        <v>750</v>
      </c>
      <c r="S214" s="17" t="s">
        <v>751</v>
      </c>
    </row>
    <row r="215" spans="1:19" ht="105">
      <c r="A215" s="1" t="s">
        <v>2246</v>
      </c>
      <c r="B215" s="8"/>
      <c r="C215" s="37" t="s">
        <v>714</v>
      </c>
      <c r="D215" s="17"/>
      <c r="E215" s="37" t="s">
        <v>752</v>
      </c>
      <c r="F215" s="17" t="s">
        <v>753</v>
      </c>
      <c r="G215" s="17" t="s">
        <v>754</v>
      </c>
      <c r="H215" s="38">
        <v>45790</v>
      </c>
      <c r="I215" s="38">
        <v>47118</v>
      </c>
      <c r="J215" s="86">
        <v>1000000</v>
      </c>
      <c r="K215" s="17" t="s">
        <v>18</v>
      </c>
      <c r="L215" s="17" t="s">
        <v>713</v>
      </c>
      <c r="M215" s="39">
        <v>0.66339999999999999</v>
      </c>
      <c r="N215" s="17" t="s">
        <v>19</v>
      </c>
      <c r="O215" s="17" t="s">
        <v>702</v>
      </c>
      <c r="P215" s="37" t="s">
        <v>708</v>
      </c>
      <c r="Q215" s="17">
        <v>97100</v>
      </c>
      <c r="R215" s="17" t="s">
        <v>755</v>
      </c>
      <c r="S215" s="17" t="s">
        <v>756</v>
      </c>
    </row>
    <row r="216" spans="1:19" ht="105">
      <c r="A216" s="1" t="s">
        <v>2246</v>
      </c>
      <c r="B216" s="8"/>
      <c r="C216" s="36" t="s">
        <v>714</v>
      </c>
      <c r="D216" s="17"/>
      <c r="E216" s="36" t="s">
        <v>757</v>
      </c>
      <c r="F216" s="17" t="s">
        <v>758</v>
      </c>
      <c r="G216" s="17" t="s">
        <v>759</v>
      </c>
      <c r="H216" s="38">
        <v>45765</v>
      </c>
      <c r="I216" s="38">
        <v>47391</v>
      </c>
      <c r="J216" s="86">
        <v>2829840.09</v>
      </c>
      <c r="K216" s="17" t="s">
        <v>18</v>
      </c>
      <c r="L216" s="17" t="s">
        <v>713</v>
      </c>
      <c r="M216" s="39">
        <v>0.66339999999999999</v>
      </c>
      <c r="N216" s="17" t="s">
        <v>19</v>
      </c>
      <c r="O216" s="17" t="s">
        <v>702</v>
      </c>
      <c r="P216" s="37" t="s">
        <v>708</v>
      </c>
      <c r="Q216" s="17">
        <v>97100</v>
      </c>
      <c r="R216" s="41" t="s">
        <v>447</v>
      </c>
      <c r="S216" s="41" t="s">
        <v>760</v>
      </c>
    </row>
    <row r="217" spans="1:19" ht="105">
      <c r="A217" s="1" t="s">
        <v>2246</v>
      </c>
      <c r="B217" s="8"/>
      <c r="C217" s="37" t="s">
        <v>761</v>
      </c>
      <c r="D217" s="17"/>
      <c r="E217" s="37" t="s">
        <v>762</v>
      </c>
      <c r="F217" s="17" t="s">
        <v>763</v>
      </c>
      <c r="G217" s="17" t="s">
        <v>764</v>
      </c>
      <c r="H217" s="11">
        <v>45427</v>
      </c>
      <c r="I217" s="11">
        <v>47118</v>
      </c>
      <c r="J217" s="86">
        <v>2004169.24</v>
      </c>
      <c r="K217" s="17" t="s">
        <v>18</v>
      </c>
      <c r="L217" s="17" t="s">
        <v>713</v>
      </c>
      <c r="M217" s="39">
        <v>0.66339999999999999</v>
      </c>
      <c r="N217" s="17" t="s">
        <v>19</v>
      </c>
      <c r="O217" s="17" t="s">
        <v>702</v>
      </c>
      <c r="P217" s="37" t="s">
        <v>765</v>
      </c>
      <c r="Q217" s="17">
        <v>97010</v>
      </c>
      <c r="R217" s="17" t="s">
        <v>457</v>
      </c>
      <c r="S217" s="17" t="s">
        <v>766</v>
      </c>
    </row>
    <row r="218" spans="1:19" ht="90">
      <c r="A218" s="1" t="s">
        <v>2246</v>
      </c>
      <c r="B218" s="8"/>
      <c r="C218" s="37" t="s">
        <v>767</v>
      </c>
      <c r="D218" s="17"/>
      <c r="E218" s="37" t="s">
        <v>768</v>
      </c>
      <c r="F218" s="17" t="s">
        <v>769</v>
      </c>
      <c r="G218" s="17" t="s">
        <v>770</v>
      </c>
      <c r="H218" s="11">
        <v>44386</v>
      </c>
      <c r="I218" s="11">
        <v>46875</v>
      </c>
      <c r="J218" s="86">
        <v>320000</v>
      </c>
      <c r="K218" s="17" t="s">
        <v>18</v>
      </c>
      <c r="L218" s="17" t="s">
        <v>718</v>
      </c>
      <c r="M218" s="39">
        <v>0.66339999999999999</v>
      </c>
      <c r="N218" s="17" t="s">
        <v>19</v>
      </c>
      <c r="O218" s="17" t="s">
        <v>702</v>
      </c>
      <c r="P218" s="37" t="s">
        <v>771</v>
      </c>
      <c r="Q218" s="17">
        <v>97015</v>
      </c>
      <c r="R218" s="17" t="s">
        <v>719</v>
      </c>
      <c r="S218" s="17" t="s">
        <v>772</v>
      </c>
    </row>
    <row r="219" spans="1:19" ht="75">
      <c r="A219" s="1" t="s">
        <v>2246</v>
      </c>
      <c r="B219" s="8"/>
      <c r="C219" s="37" t="s">
        <v>767</v>
      </c>
      <c r="D219" s="17"/>
      <c r="E219" s="37" t="s">
        <v>773</v>
      </c>
      <c r="F219" s="17" t="s">
        <v>774</v>
      </c>
      <c r="G219" s="17" t="s">
        <v>700</v>
      </c>
      <c r="H219" s="11">
        <v>45762</v>
      </c>
      <c r="I219" s="11">
        <v>47664</v>
      </c>
      <c r="J219" s="86">
        <v>2379971</v>
      </c>
      <c r="K219" s="17" t="s">
        <v>18</v>
      </c>
      <c r="L219" s="17" t="s">
        <v>701</v>
      </c>
      <c r="M219" s="39">
        <v>0.66339999999999999</v>
      </c>
      <c r="N219" s="17" t="s">
        <v>19</v>
      </c>
      <c r="O219" s="17" t="s">
        <v>702</v>
      </c>
      <c r="P219" s="37" t="s">
        <v>771</v>
      </c>
      <c r="Q219" s="17">
        <v>97015</v>
      </c>
      <c r="R219" s="17" t="s">
        <v>703</v>
      </c>
      <c r="S219" s="17" t="s">
        <v>775</v>
      </c>
    </row>
    <row r="220" spans="1:19" ht="75">
      <c r="A220" s="1" t="s">
        <v>2246</v>
      </c>
      <c r="B220" s="8"/>
      <c r="C220" s="37" t="s">
        <v>767</v>
      </c>
      <c r="D220" s="17"/>
      <c r="E220" s="37" t="s">
        <v>776</v>
      </c>
      <c r="F220" s="17" t="s">
        <v>777</v>
      </c>
      <c r="G220" s="42" t="s">
        <v>778</v>
      </c>
      <c r="H220" s="11">
        <v>45775</v>
      </c>
      <c r="I220" s="11">
        <v>47483</v>
      </c>
      <c r="J220" s="86">
        <v>2857926.33</v>
      </c>
      <c r="K220" s="17" t="s">
        <v>18</v>
      </c>
      <c r="L220" s="17" t="s">
        <v>701</v>
      </c>
      <c r="M220" s="39">
        <v>0.66339999999999999</v>
      </c>
      <c r="N220" s="17" t="s">
        <v>19</v>
      </c>
      <c r="O220" s="17" t="s">
        <v>702</v>
      </c>
      <c r="P220" s="37" t="s">
        <v>771</v>
      </c>
      <c r="Q220" s="17">
        <v>97015</v>
      </c>
      <c r="R220" s="17" t="s">
        <v>779</v>
      </c>
      <c r="S220" s="17" t="s">
        <v>780</v>
      </c>
    </row>
    <row r="221" spans="1:19" ht="105">
      <c r="A221" s="1" t="s">
        <v>2246</v>
      </c>
      <c r="B221" s="8"/>
      <c r="C221" s="43" t="s">
        <v>767</v>
      </c>
      <c r="D221" s="17"/>
      <c r="E221" s="37" t="s">
        <v>781</v>
      </c>
      <c r="F221" s="17" t="s">
        <v>782</v>
      </c>
      <c r="G221" s="17" t="s">
        <v>764</v>
      </c>
      <c r="H221" s="11">
        <v>45691</v>
      </c>
      <c r="I221" s="11">
        <v>47422</v>
      </c>
      <c r="J221" s="86">
        <v>1870029</v>
      </c>
      <c r="K221" s="17" t="s">
        <v>18</v>
      </c>
      <c r="L221" s="17" t="s">
        <v>713</v>
      </c>
      <c r="M221" s="39">
        <v>0.66339999999999999</v>
      </c>
      <c r="N221" s="17" t="s">
        <v>19</v>
      </c>
      <c r="O221" s="17" t="s">
        <v>702</v>
      </c>
      <c r="P221" s="37" t="s">
        <v>771</v>
      </c>
      <c r="Q221" s="17">
        <v>97015</v>
      </c>
      <c r="R221" s="17" t="s">
        <v>443</v>
      </c>
      <c r="S221" s="17" t="s">
        <v>783</v>
      </c>
    </row>
    <row r="222" spans="1:19" ht="105">
      <c r="A222" s="1" t="s">
        <v>2246</v>
      </c>
      <c r="B222" s="8"/>
      <c r="C222" s="43" t="s">
        <v>767</v>
      </c>
      <c r="D222" s="17"/>
      <c r="E222" s="37" t="s">
        <v>784</v>
      </c>
      <c r="F222" s="17" t="s">
        <v>785</v>
      </c>
      <c r="G222" s="17" t="s">
        <v>759</v>
      </c>
      <c r="H222" s="11">
        <v>45729</v>
      </c>
      <c r="I222" s="11">
        <v>47573</v>
      </c>
      <c r="J222" s="86">
        <v>3000000</v>
      </c>
      <c r="K222" s="17" t="s">
        <v>18</v>
      </c>
      <c r="L222" s="17" t="s">
        <v>713</v>
      </c>
      <c r="M222" s="39">
        <v>0.66339999999999999</v>
      </c>
      <c r="N222" s="17" t="s">
        <v>19</v>
      </c>
      <c r="O222" s="17" t="s">
        <v>702</v>
      </c>
      <c r="P222" s="37" t="s">
        <v>771</v>
      </c>
      <c r="Q222" s="17">
        <v>97015</v>
      </c>
      <c r="R222" s="17" t="s">
        <v>786</v>
      </c>
      <c r="S222" s="17" t="s">
        <v>787</v>
      </c>
    </row>
    <row r="223" spans="1:19" ht="75">
      <c r="A223" s="1" t="s">
        <v>2246</v>
      </c>
      <c r="B223" s="8"/>
      <c r="C223" s="37" t="s">
        <v>788</v>
      </c>
      <c r="D223" s="17"/>
      <c r="E223" s="37" t="s">
        <v>789</v>
      </c>
      <c r="F223" s="17" t="s">
        <v>790</v>
      </c>
      <c r="G223" s="42" t="s">
        <v>759</v>
      </c>
      <c r="H223" s="11">
        <v>45708</v>
      </c>
      <c r="I223" s="11">
        <v>46613</v>
      </c>
      <c r="J223" s="86">
        <v>679094.49</v>
      </c>
      <c r="K223" s="17" t="s">
        <v>18</v>
      </c>
      <c r="L223" s="17" t="s">
        <v>701</v>
      </c>
      <c r="M223" s="39">
        <v>0.66339999999999999</v>
      </c>
      <c r="N223" s="17" t="s">
        <v>19</v>
      </c>
      <c r="O223" s="17" t="s">
        <v>702</v>
      </c>
      <c r="P223" s="37" t="s">
        <v>791</v>
      </c>
      <c r="Q223" s="17">
        <v>97017</v>
      </c>
      <c r="R223" s="17" t="s">
        <v>779</v>
      </c>
      <c r="S223" s="17" t="s">
        <v>792</v>
      </c>
    </row>
    <row r="224" spans="1:19" ht="105">
      <c r="A224" s="1" t="s">
        <v>2246</v>
      </c>
      <c r="B224" s="8"/>
      <c r="C224" s="37" t="s">
        <v>788</v>
      </c>
      <c r="D224" s="17"/>
      <c r="E224" s="37" t="s">
        <v>793</v>
      </c>
      <c r="F224" s="17" t="s">
        <v>794</v>
      </c>
      <c r="G224" s="42" t="s">
        <v>759</v>
      </c>
      <c r="H224" s="11">
        <v>45746</v>
      </c>
      <c r="I224" s="11">
        <v>46675</v>
      </c>
      <c r="J224" s="86">
        <v>360000</v>
      </c>
      <c r="K224" s="17" t="s">
        <v>18</v>
      </c>
      <c r="L224" s="17" t="s">
        <v>713</v>
      </c>
      <c r="M224" s="39">
        <v>0.66339999999999999</v>
      </c>
      <c r="N224" s="17" t="s">
        <v>19</v>
      </c>
      <c r="O224" s="17" t="s">
        <v>702</v>
      </c>
      <c r="P224" s="37" t="s">
        <v>791</v>
      </c>
      <c r="Q224" s="17">
        <v>97017</v>
      </c>
      <c r="R224" s="17" t="s">
        <v>447</v>
      </c>
      <c r="S224" s="17" t="s">
        <v>795</v>
      </c>
    </row>
    <row r="225" spans="1:19" ht="105">
      <c r="A225" s="1" t="s">
        <v>2246</v>
      </c>
      <c r="B225" s="8"/>
      <c r="C225" s="37" t="s">
        <v>788</v>
      </c>
      <c r="D225" s="17"/>
      <c r="E225" s="37" t="s">
        <v>796</v>
      </c>
      <c r="F225" s="17" t="s">
        <v>797</v>
      </c>
      <c r="G225" s="42" t="s">
        <v>759</v>
      </c>
      <c r="H225" s="11">
        <v>44927</v>
      </c>
      <c r="I225" s="11">
        <v>46827</v>
      </c>
      <c r="J225" s="86">
        <v>1590584.87</v>
      </c>
      <c r="K225" s="17" t="s">
        <v>18</v>
      </c>
      <c r="L225" s="17" t="s">
        <v>713</v>
      </c>
      <c r="M225" s="39">
        <v>0.66339999999999999</v>
      </c>
      <c r="N225" s="17" t="s">
        <v>19</v>
      </c>
      <c r="O225" s="17" t="s">
        <v>702</v>
      </c>
      <c r="P225" s="37" t="s">
        <v>791</v>
      </c>
      <c r="Q225" s="17">
        <v>97017</v>
      </c>
      <c r="R225" s="17" t="s">
        <v>447</v>
      </c>
      <c r="S225" s="17" t="s">
        <v>798</v>
      </c>
    </row>
    <row r="226" spans="1:19" ht="75">
      <c r="A226" s="1" t="s">
        <v>2246</v>
      </c>
      <c r="B226" s="8"/>
      <c r="C226" s="37" t="s">
        <v>799</v>
      </c>
      <c r="D226" s="17"/>
      <c r="E226" s="37" t="s">
        <v>800</v>
      </c>
      <c r="F226" s="17" t="s">
        <v>801</v>
      </c>
      <c r="G226" s="17" t="s">
        <v>700</v>
      </c>
      <c r="H226" s="11">
        <v>45660</v>
      </c>
      <c r="I226" s="11">
        <v>46934</v>
      </c>
      <c r="J226" s="86">
        <v>300000</v>
      </c>
      <c r="K226" s="17" t="s">
        <v>18</v>
      </c>
      <c r="L226" s="17" t="s">
        <v>701</v>
      </c>
      <c r="M226" s="39">
        <v>0.66339999999999999</v>
      </c>
      <c r="N226" s="17" t="s">
        <v>19</v>
      </c>
      <c r="O226" s="17" t="s">
        <v>702</v>
      </c>
      <c r="P226" s="37" t="s">
        <v>802</v>
      </c>
      <c r="Q226" s="17">
        <v>97018</v>
      </c>
      <c r="R226" s="17" t="s">
        <v>803</v>
      </c>
      <c r="S226" s="17" t="s">
        <v>804</v>
      </c>
    </row>
    <row r="227" spans="1:19" ht="105">
      <c r="A227" s="1" t="s">
        <v>2246</v>
      </c>
      <c r="B227" s="8"/>
      <c r="C227" s="37" t="s">
        <v>799</v>
      </c>
      <c r="D227" s="17"/>
      <c r="E227" s="37" t="s">
        <v>805</v>
      </c>
      <c r="F227" s="17" t="s">
        <v>806</v>
      </c>
      <c r="G227" s="17" t="s">
        <v>754</v>
      </c>
      <c r="H227" s="11">
        <v>45660</v>
      </c>
      <c r="I227" s="11">
        <v>47299</v>
      </c>
      <c r="J227" s="86">
        <v>2688861</v>
      </c>
      <c r="K227" s="17" t="s">
        <v>18</v>
      </c>
      <c r="L227" s="17" t="s">
        <v>713</v>
      </c>
      <c r="M227" s="39">
        <v>0.66339999999999999</v>
      </c>
      <c r="N227" s="17" t="s">
        <v>19</v>
      </c>
      <c r="O227" s="17" t="s">
        <v>702</v>
      </c>
      <c r="P227" s="37" t="s">
        <v>802</v>
      </c>
      <c r="Q227" s="17">
        <v>97018</v>
      </c>
      <c r="R227" s="17" t="s">
        <v>755</v>
      </c>
      <c r="S227" s="17" t="s">
        <v>807</v>
      </c>
    </row>
    <row r="228" spans="1:19" ht="75">
      <c r="A228" s="1" t="s">
        <v>2246</v>
      </c>
      <c r="B228" s="8"/>
      <c r="C228" s="37" t="s">
        <v>799</v>
      </c>
      <c r="D228" s="17"/>
      <c r="E228" s="37" t="s">
        <v>808</v>
      </c>
      <c r="F228" s="17" t="s">
        <v>809</v>
      </c>
      <c r="G228" s="42" t="s">
        <v>759</v>
      </c>
      <c r="H228" s="11">
        <v>45660</v>
      </c>
      <c r="I228" s="11">
        <v>47299</v>
      </c>
      <c r="J228" s="86">
        <v>2133967.17</v>
      </c>
      <c r="K228" s="17" t="s">
        <v>18</v>
      </c>
      <c r="L228" s="17" t="s">
        <v>701</v>
      </c>
      <c r="M228" s="39">
        <v>0.66339999999999999</v>
      </c>
      <c r="N228" s="17" t="s">
        <v>19</v>
      </c>
      <c r="O228" s="17" t="s">
        <v>702</v>
      </c>
      <c r="P228" s="37" t="s">
        <v>802</v>
      </c>
      <c r="Q228" s="17">
        <v>97018</v>
      </c>
      <c r="R228" s="17" t="s">
        <v>703</v>
      </c>
      <c r="S228" s="17" t="s">
        <v>810</v>
      </c>
    </row>
    <row r="229" spans="1:19" ht="75">
      <c r="A229" s="1" t="s">
        <v>2246</v>
      </c>
      <c r="B229" s="8"/>
      <c r="C229" s="37" t="s">
        <v>811</v>
      </c>
      <c r="D229" s="17"/>
      <c r="E229" s="37" t="s">
        <v>812</v>
      </c>
      <c r="F229" s="17" t="s">
        <v>813</v>
      </c>
      <c r="G229" s="17" t="s">
        <v>814</v>
      </c>
      <c r="H229" s="11">
        <v>45727</v>
      </c>
      <c r="I229" s="11">
        <v>47848</v>
      </c>
      <c r="J229" s="86">
        <v>1722800</v>
      </c>
      <c r="K229" s="17" t="s">
        <v>18</v>
      </c>
      <c r="L229" s="17" t="s">
        <v>701</v>
      </c>
      <c r="M229" s="39">
        <v>0.66339999999999999</v>
      </c>
      <c r="N229" s="17" t="s">
        <v>19</v>
      </c>
      <c r="O229" s="17" t="s">
        <v>702</v>
      </c>
      <c r="P229" s="37" t="s">
        <v>815</v>
      </c>
      <c r="Q229" s="17">
        <v>97019</v>
      </c>
      <c r="R229" s="17" t="s">
        <v>816</v>
      </c>
      <c r="S229" s="17" t="s">
        <v>817</v>
      </c>
    </row>
    <row r="230" spans="1:19" ht="105">
      <c r="A230" s="1" t="s">
        <v>2246</v>
      </c>
      <c r="B230" s="8"/>
      <c r="C230" s="37" t="s">
        <v>811</v>
      </c>
      <c r="D230" s="17"/>
      <c r="E230" s="37" t="s">
        <v>818</v>
      </c>
      <c r="F230" s="17" t="s">
        <v>819</v>
      </c>
      <c r="G230" s="17" t="s">
        <v>764</v>
      </c>
      <c r="H230" s="11">
        <v>45756</v>
      </c>
      <c r="I230" s="11">
        <v>47483</v>
      </c>
      <c r="J230" s="86">
        <v>1200000</v>
      </c>
      <c r="K230" s="17" t="s">
        <v>18</v>
      </c>
      <c r="L230" s="17" t="s">
        <v>713</v>
      </c>
      <c r="M230" s="39">
        <v>0.66339999999999999</v>
      </c>
      <c r="N230" s="17" t="s">
        <v>19</v>
      </c>
      <c r="O230" s="17" t="s">
        <v>702</v>
      </c>
      <c r="P230" s="37" t="s">
        <v>815</v>
      </c>
      <c r="Q230" s="17">
        <v>97019</v>
      </c>
      <c r="R230" s="17" t="s">
        <v>443</v>
      </c>
      <c r="S230" s="17" t="s">
        <v>820</v>
      </c>
    </row>
    <row r="231" spans="1:19" ht="105">
      <c r="A231" s="1" t="s">
        <v>2246</v>
      </c>
      <c r="B231" s="8"/>
      <c r="C231" s="37" t="s">
        <v>811</v>
      </c>
      <c r="D231" s="17"/>
      <c r="E231" s="37" t="s">
        <v>821</v>
      </c>
      <c r="F231" s="17" t="s">
        <v>822</v>
      </c>
      <c r="G231" s="17" t="s">
        <v>764</v>
      </c>
      <c r="H231" s="11">
        <v>45734</v>
      </c>
      <c r="I231" s="11">
        <v>46965</v>
      </c>
      <c r="J231" s="86">
        <v>2300000</v>
      </c>
      <c r="K231" s="17" t="s">
        <v>18</v>
      </c>
      <c r="L231" s="17" t="s">
        <v>713</v>
      </c>
      <c r="M231" s="39">
        <v>0.66339999999999999</v>
      </c>
      <c r="N231" s="17" t="s">
        <v>19</v>
      </c>
      <c r="O231" s="17" t="s">
        <v>702</v>
      </c>
      <c r="P231" s="37" t="s">
        <v>815</v>
      </c>
      <c r="Q231" s="17">
        <v>97019</v>
      </c>
      <c r="R231" s="17" t="s">
        <v>457</v>
      </c>
      <c r="S231" s="17" t="s">
        <v>823</v>
      </c>
    </row>
    <row r="232" spans="1:19" ht="105">
      <c r="A232" s="1" t="s">
        <v>2246</v>
      </c>
      <c r="B232" s="8"/>
      <c r="C232" s="37" t="s">
        <v>811</v>
      </c>
      <c r="D232" s="17"/>
      <c r="E232" s="36" t="s">
        <v>824</v>
      </c>
      <c r="F232" s="17" t="s">
        <v>825</v>
      </c>
      <c r="G232" s="42" t="s">
        <v>759</v>
      </c>
      <c r="H232" s="11">
        <v>45635</v>
      </c>
      <c r="I232" s="11">
        <v>47483</v>
      </c>
      <c r="J232" s="86">
        <v>3500000</v>
      </c>
      <c r="K232" s="17" t="s">
        <v>18</v>
      </c>
      <c r="L232" s="17" t="s">
        <v>713</v>
      </c>
      <c r="M232" s="39">
        <v>0.66339999999999999</v>
      </c>
      <c r="N232" s="17" t="s">
        <v>19</v>
      </c>
      <c r="O232" s="17" t="s">
        <v>702</v>
      </c>
      <c r="P232" s="37" t="s">
        <v>815</v>
      </c>
      <c r="Q232" s="17">
        <v>97019</v>
      </c>
      <c r="R232" s="17" t="s">
        <v>826</v>
      </c>
      <c r="S232" s="17" t="s">
        <v>827</v>
      </c>
    </row>
    <row r="233" spans="1:19" ht="105">
      <c r="A233" s="1" t="s">
        <v>2246</v>
      </c>
      <c r="B233" s="8"/>
      <c r="C233" s="37" t="s">
        <v>811</v>
      </c>
      <c r="D233" s="17"/>
      <c r="E233" s="37" t="s">
        <v>828</v>
      </c>
      <c r="F233" s="17" t="s">
        <v>829</v>
      </c>
      <c r="G233" s="42" t="s">
        <v>759</v>
      </c>
      <c r="H233" s="11">
        <v>45717</v>
      </c>
      <c r="I233" s="11">
        <v>46822</v>
      </c>
      <c r="J233" s="86">
        <v>606970.85</v>
      </c>
      <c r="K233" s="17" t="s">
        <v>18</v>
      </c>
      <c r="L233" s="17" t="s">
        <v>713</v>
      </c>
      <c r="M233" s="39">
        <v>0.66339999999999999</v>
      </c>
      <c r="N233" s="17" t="s">
        <v>19</v>
      </c>
      <c r="O233" s="17" t="s">
        <v>702</v>
      </c>
      <c r="P233" s="37" t="s">
        <v>815</v>
      </c>
      <c r="Q233" s="17">
        <v>97019</v>
      </c>
      <c r="R233" s="17" t="s">
        <v>826</v>
      </c>
      <c r="S233" s="17" t="s">
        <v>830</v>
      </c>
    </row>
    <row r="234" spans="1:19" ht="75">
      <c r="A234" s="1" t="s">
        <v>2247</v>
      </c>
      <c r="B234" s="1"/>
      <c r="C234" s="6" t="s">
        <v>831</v>
      </c>
      <c r="D234" s="6" t="s">
        <v>832</v>
      </c>
      <c r="E234" s="17" t="s">
        <v>833</v>
      </c>
      <c r="F234" s="6" t="s">
        <v>834</v>
      </c>
      <c r="G234" s="6" t="s">
        <v>835</v>
      </c>
      <c r="H234" s="11">
        <v>45848</v>
      </c>
      <c r="I234" s="11">
        <v>47118</v>
      </c>
      <c r="J234" s="85">
        <v>13643000</v>
      </c>
      <c r="K234" s="6" t="s">
        <v>18</v>
      </c>
      <c r="L234" s="6" t="s">
        <v>836</v>
      </c>
      <c r="M234" s="44">
        <v>0.66339999999999999</v>
      </c>
      <c r="N234" s="45" t="s">
        <v>19</v>
      </c>
      <c r="O234" s="6" t="s">
        <v>837</v>
      </c>
      <c r="P234" s="6" t="s">
        <v>837</v>
      </c>
      <c r="Q234" s="6">
        <v>96100</v>
      </c>
      <c r="R234" s="45" t="s">
        <v>816</v>
      </c>
      <c r="S234" s="10"/>
    </row>
    <row r="235" spans="1:19" ht="60">
      <c r="A235" s="1" t="s">
        <v>2247</v>
      </c>
      <c r="B235" s="1"/>
      <c r="C235" s="6" t="s">
        <v>831</v>
      </c>
      <c r="D235" s="6" t="s">
        <v>832</v>
      </c>
      <c r="E235" s="17" t="s">
        <v>838</v>
      </c>
      <c r="F235" s="6" t="s">
        <v>839</v>
      </c>
      <c r="G235" s="6" t="s">
        <v>840</v>
      </c>
      <c r="H235" s="11">
        <v>45848</v>
      </c>
      <c r="I235" s="11">
        <v>47483</v>
      </c>
      <c r="J235" s="85">
        <v>2800000</v>
      </c>
      <c r="K235" s="6" t="s">
        <v>18</v>
      </c>
      <c r="L235" s="6" t="s">
        <v>836</v>
      </c>
      <c r="M235" s="44">
        <v>0.66339999999999999</v>
      </c>
      <c r="N235" s="45" t="s">
        <v>19</v>
      </c>
      <c r="O235" s="6" t="s">
        <v>837</v>
      </c>
      <c r="P235" s="6" t="s">
        <v>837</v>
      </c>
      <c r="Q235" s="6">
        <v>96100</v>
      </c>
      <c r="R235" s="45" t="s">
        <v>841</v>
      </c>
      <c r="S235" s="10"/>
    </row>
    <row r="236" spans="1:19" ht="60">
      <c r="A236" s="1" t="s">
        <v>2247</v>
      </c>
      <c r="B236" s="1"/>
      <c r="C236" s="6" t="s">
        <v>831</v>
      </c>
      <c r="D236" s="6" t="s">
        <v>832</v>
      </c>
      <c r="E236" s="17" t="s">
        <v>842</v>
      </c>
      <c r="F236" s="6" t="s">
        <v>843</v>
      </c>
      <c r="G236" s="6" t="s">
        <v>2253</v>
      </c>
      <c r="H236" s="11">
        <v>45848</v>
      </c>
      <c r="I236" s="11">
        <v>47483</v>
      </c>
      <c r="J236" s="85">
        <v>2528000</v>
      </c>
      <c r="K236" s="6" t="s">
        <v>18</v>
      </c>
      <c r="L236" s="6" t="s">
        <v>836</v>
      </c>
      <c r="M236" s="44">
        <v>0.66339999999999999</v>
      </c>
      <c r="N236" s="45" t="s">
        <v>19</v>
      </c>
      <c r="O236" s="6" t="s">
        <v>837</v>
      </c>
      <c r="P236" s="6" t="s">
        <v>837</v>
      </c>
      <c r="Q236" s="6">
        <v>96100</v>
      </c>
      <c r="R236" s="45" t="s">
        <v>779</v>
      </c>
      <c r="S236" s="10"/>
    </row>
    <row r="237" spans="1:19" ht="60">
      <c r="A237" s="1" t="s">
        <v>2247</v>
      </c>
      <c r="B237" s="1"/>
      <c r="C237" s="6" t="s">
        <v>831</v>
      </c>
      <c r="D237" s="6" t="s">
        <v>832</v>
      </c>
      <c r="E237" s="17" t="s">
        <v>844</v>
      </c>
      <c r="F237" s="6" t="s">
        <v>845</v>
      </c>
      <c r="G237" s="6" t="s">
        <v>846</v>
      </c>
      <c r="H237" s="11">
        <v>45848</v>
      </c>
      <c r="I237" s="11">
        <v>47483</v>
      </c>
      <c r="J237" s="85">
        <v>348758.04</v>
      </c>
      <c r="K237" s="6" t="s">
        <v>18</v>
      </c>
      <c r="L237" s="6" t="s">
        <v>836</v>
      </c>
      <c r="M237" s="44">
        <v>0.66339999999999999</v>
      </c>
      <c r="N237" s="45" t="s">
        <v>19</v>
      </c>
      <c r="O237" s="6" t="s">
        <v>837</v>
      </c>
      <c r="P237" s="6" t="s">
        <v>837</v>
      </c>
      <c r="Q237" s="6">
        <v>96100</v>
      </c>
      <c r="R237" s="45" t="s">
        <v>471</v>
      </c>
      <c r="S237" s="10"/>
    </row>
    <row r="238" spans="1:19" ht="60">
      <c r="A238" s="1" t="s">
        <v>2247</v>
      </c>
      <c r="B238" s="1"/>
      <c r="C238" s="6" t="s">
        <v>847</v>
      </c>
      <c r="D238" s="6" t="s">
        <v>832</v>
      </c>
      <c r="E238" s="17" t="s">
        <v>848</v>
      </c>
      <c r="F238" s="6" t="s">
        <v>849</v>
      </c>
      <c r="G238" s="6" t="s">
        <v>850</v>
      </c>
      <c r="H238" s="11">
        <v>45848</v>
      </c>
      <c r="I238" s="11">
        <v>47483</v>
      </c>
      <c r="J238" s="85">
        <v>1137790</v>
      </c>
      <c r="K238" s="6" t="s">
        <v>18</v>
      </c>
      <c r="L238" s="6" t="s">
        <v>836</v>
      </c>
      <c r="M238" s="44">
        <v>0.66339999999999999</v>
      </c>
      <c r="N238" s="45" t="s">
        <v>19</v>
      </c>
      <c r="O238" s="6" t="s">
        <v>837</v>
      </c>
      <c r="P238" s="6" t="s">
        <v>851</v>
      </c>
      <c r="Q238" s="6">
        <v>96012</v>
      </c>
      <c r="R238" s="45" t="s">
        <v>779</v>
      </c>
      <c r="S238" s="10"/>
    </row>
    <row r="239" spans="1:19" ht="255">
      <c r="A239" s="1" t="s">
        <v>2247</v>
      </c>
      <c r="B239" s="1"/>
      <c r="C239" s="6" t="s">
        <v>831</v>
      </c>
      <c r="D239" s="6" t="s">
        <v>832</v>
      </c>
      <c r="E239" s="17" t="s">
        <v>852</v>
      </c>
      <c r="F239" s="6" t="s">
        <v>853</v>
      </c>
      <c r="G239" s="6" t="s">
        <v>854</v>
      </c>
      <c r="H239" s="11">
        <v>45848</v>
      </c>
      <c r="I239" s="11">
        <v>47483</v>
      </c>
      <c r="J239" s="85">
        <v>400000</v>
      </c>
      <c r="K239" s="6" t="s">
        <v>18</v>
      </c>
      <c r="L239" s="6" t="s">
        <v>855</v>
      </c>
      <c r="M239" s="44">
        <v>0.66339999999999999</v>
      </c>
      <c r="N239" s="45" t="s">
        <v>19</v>
      </c>
      <c r="O239" s="45" t="s">
        <v>837</v>
      </c>
      <c r="P239" s="45" t="s">
        <v>837</v>
      </c>
      <c r="Q239" s="6">
        <v>96100</v>
      </c>
      <c r="R239" s="6" t="s">
        <v>856</v>
      </c>
      <c r="S239" s="10"/>
    </row>
    <row r="240" spans="1:19" ht="255">
      <c r="A240" s="1" t="s">
        <v>2247</v>
      </c>
      <c r="B240" s="1"/>
      <c r="C240" s="6" t="s">
        <v>831</v>
      </c>
      <c r="D240" s="6" t="s">
        <v>832</v>
      </c>
      <c r="E240" s="17" t="s">
        <v>857</v>
      </c>
      <c r="F240" s="6" t="s">
        <v>858</v>
      </c>
      <c r="G240" s="6" t="s">
        <v>2254</v>
      </c>
      <c r="H240" s="11">
        <v>45848</v>
      </c>
      <c r="I240" s="11">
        <v>47118</v>
      </c>
      <c r="J240" s="85">
        <v>978902.41</v>
      </c>
      <c r="K240" s="6" t="s">
        <v>18</v>
      </c>
      <c r="L240" s="6" t="s">
        <v>855</v>
      </c>
      <c r="M240" s="44">
        <v>0.66339999999999999</v>
      </c>
      <c r="N240" s="45" t="s">
        <v>19</v>
      </c>
      <c r="O240" s="45" t="s">
        <v>837</v>
      </c>
      <c r="P240" s="45" t="s">
        <v>837</v>
      </c>
      <c r="Q240" s="6">
        <v>96100</v>
      </c>
      <c r="R240" s="6" t="s">
        <v>859</v>
      </c>
      <c r="S240" s="10"/>
    </row>
    <row r="241" spans="1:19" ht="135">
      <c r="A241" s="1" t="s">
        <v>2247</v>
      </c>
      <c r="B241" s="1"/>
      <c r="C241" s="6" t="s">
        <v>847</v>
      </c>
      <c r="D241" s="6" t="s">
        <v>832</v>
      </c>
      <c r="E241" s="17" t="s">
        <v>860</v>
      </c>
      <c r="F241" s="6" t="s">
        <v>861</v>
      </c>
      <c r="G241" s="6" t="s">
        <v>862</v>
      </c>
      <c r="H241" s="11">
        <v>45848</v>
      </c>
      <c r="I241" s="11">
        <v>47118</v>
      </c>
      <c r="J241" s="85">
        <v>490000</v>
      </c>
      <c r="K241" s="6" t="s">
        <v>18</v>
      </c>
      <c r="L241" s="6" t="s">
        <v>855</v>
      </c>
      <c r="M241" s="44">
        <v>0.66339999999999999</v>
      </c>
      <c r="N241" s="45" t="s">
        <v>19</v>
      </c>
      <c r="O241" s="45" t="s">
        <v>837</v>
      </c>
      <c r="P241" s="45" t="s">
        <v>851</v>
      </c>
      <c r="Q241" s="6">
        <v>96012</v>
      </c>
      <c r="R241" s="6" t="s">
        <v>863</v>
      </c>
      <c r="S241" s="10"/>
    </row>
    <row r="242" spans="1:19" ht="150">
      <c r="A242" s="1" t="s">
        <v>2247</v>
      </c>
      <c r="B242" s="1"/>
      <c r="C242" s="6" t="s">
        <v>847</v>
      </c>
      <c r="D242" s="6" t="s">
        <v>832</v>
      </c>
      <c r="E242" s="17" t="s">
        <v>864</v>
      </c>
      <c r="F242" s="6" t="s">
        <v>865</v>
      </c>
      <c r="G242" s="6" t="s">
        <v>253</v>
      </c>
      <c r="H242" s="11">
        <v>45848</v>
      </c>
      <c r="I242" s="11">
        <v>46387</v>
      </c>
      <c r="J242" s="85">
        <v>69587</v>
      </c>
      <c r="K242" s="6" t="s">
        <v>18</v>
      </c>
      <c r="L242" s="6" t="s">
        <v>855</v>
      </c>
      <c r="M242" s="44">
        <v>0.66339999999999999</v>
      </c>
      <c r="N242" s="45" t="s">
        <v>19</v>
      </c>
      <c r="O242" s="45" t="s">
        <v>837</v>
      </c>
      <c r="P242" s="45" t="s">
        <v>851</v>
      </c>
      <c r="Q242" s="6">
        <v>96012</v>
      </c>
      <c r="R242" s="6" t="s">
        <v>2255</v>
      </c>
      <c r="S242" s="10"/>
    </row>
    <row r="243" spans="1:19" ht="90">
      <c r="A243" s="1" t="s">
        <v>2247</v>
      </c>
      <c r="B243" s="1"/>
      <c r="C243" s="46" t="s">
        <v>831</v>
      </c>
      <c r="D243" s="46" t="s">
        <v>832</v>
      </c>
      <c r="E243" s="46" t="s">
        <v>866</v>
      </c>
      <c r="F243" s="46" t="s">
        <v>867</v>
      </c>
      <c r="G243" s="46" t="s">
        <v>868</v>
      </c>
      <c r="H243" s="38">
        <v>45848</v>
      </c>
      <c r="I243" s="47">
        <v>46752</v>
      </c>
      <c r="J243" s="78">
        <v>271082.86</v>
      </c>
      <c r="K243" s="46" t="s">
        <v>18</v>
      </c>
      <c r="L243" s="6" t="s">
        <v>375</v>
      </c>
      <c r="M243" s="44">
        <v>0.66339999999999999</v>
      </c>
      <c r="N243" s="46" t="s">
        <v>19</v>
      </c>
      <c r="O243" s="46" t="s">
        <v>837</v>
      </c>
      <c r="P243" s="46" t="s">
        <v>837</v>
      </c>
      <c r="Q243" s="46">
        <v>96100</v>
      </c>
      <c r="R243" s="46" t="s">
        <v>869</v>
      </c>
      <c r="S243" s="10"/>
    </row>
    <row r="244" spans="1:19" ht="90">
      <c r="A244" s="1" t="s">
        <v>2247</v>
      </c>
      <c r="B244" s="1"/>
      <c r="C244" s="46" t="s">
        <v>870</v>
      </c>
      <c r="D244" s="46" t="s">
        <v>832</v>
      </c>
      <c r="E244" s="46" t="s">
        <v>871</v>
      </c>
      <c r="F244" s="46" t="s">
        <v>872</v>
      </c>
      <c r="G244" s="46" t="s">
        <v>873</v>
      </c>
      <c r="H244" s="38">
        <v>45848</v>
      </c>
      <c r="I244" s="47">
        <v>47118</v>
      </c>
      <c r="J244" s="87">
        <v>542165.73</v>
      </c>
      <c r="K244" s="46" t="s">
        <v>18</v>
      </c>
      <c r="L244" s="6" t="s">
        <v>375</v>
      </c>
      <c r="M244" s="44">
        <v>0.66339999999999999</v>
      </c>
      <c r="N244" s="46" t="s">
        <v>19</v>
      </c>
      <c r="O244" s="46" t="s">
        <v>837</v>
      </c>
      <c r="P244" s="46" t="s">
        <v>874</v>
      </c>
      <c r="Q244" s="46">
        <v>96010</v>
      </c>
      <c r="R244" s="46" t="s">
        <v>869</v>
      </c>
      <c r="S244" s="10"/>
    </row>
    <row r="245" spans="1:19" ht="60">
      <c r="A245" s="1" t="s">
        <v>2247</v>
      </c>
      <c r="B245" s="1"/>
      <c r="C245" s="6" t="s">
        <v>831</v>
      </c>
      <c r="D245" s="6" t="s">
        <v>832</v>
      </c>
      <c r="E245" s="17" t="s">
        <v>2256</v>
      </c>
      <c r="F245" s="6" t="s">
        <v>875</v>
      </c>
      <c r="G245" s="48" t="s">
        <v>384</v>
      </c>
      <c r="H245" s="11">
        <v>45848</v>
      </c>
      <c r="I245" s="6" t="s">
        <v>876</v>
      </c>
      <c r="J245" s="85">
        <v>400000</v>
      </c>
      <c r="K245" s="6" t="s">
        <v>18</v>
      </c>
      <c r="L245" s="6" t="s">
        <v>877</v>
      </c>
      <c r="M245" s="44">
        <v>0.66339999999999999</v>
      </c>
      <c r="N245" s="45" t="s">
        <v>19</v>
      </c>
      <c r="O245" s="45" t="s">
        <v>837</v>
      </c>
      <c r="P245" s="45" t="s">
        <v>837</v>
      </c>
      <c r="Q245" s="6">
        <v>96100</v>
      </c>
      <c r="R245" s="6" t="s">
        <v>2257</v>
      </c>
      <c r="S245" s="10"/>
    </row>
    <row r="246" spans="1:19" ht="75">
      <c r="A246" s="1" t="s">
        <v>2247</v>
      </c>
      <c r="B246" s="1"/>
      <c r="C246" s="6" t="s">
        <v>831</v>
      </c>
      <c r="D246" s="6" t="s">
        <v>832</v>
      </c>
      <c r="E246" s="17" t="s">
        <v>2258</v>
      </c>
      <c r="F246" s="6" t="s">
        <v>878</v>
      </c>
      <c r="G246" s="48" t="s">
        <v>384</v>
      </c>
      <c r="H246" s="11">
        <v>45848</v>
      </c>
      <c r="I246" s="11">
        <v>47483</v>
      </c>
      <c r="J246" s="85">
        <v>400000</v>
      </c>
      <c r="K246" s="6" t="s">
        <v>18</v>
      </c>
      <c r="L246" s="6" t="s">
        <v>877</v>
      </c>
      <c r="M246" s="44">
        <v>0.66339999999999999</v>
      </c>
      <c r="N246" s="45" t="s">
        <v>19</v>
      </c>
      <c r="O246" s="45" t="s">
        <v>837</v>
      </c>
      <c r="P246" s="45" t="s">
        <v>837</v>
      </c>
      <c r="Q246" s="6">
        <v>96100</v>
      </c>
      <c r="R246" s="6" t="s">
        <v>2259</v>
      </c>
      <c r="S246" s="10"/>
    </row>
    <row r="247" spans="1:19" ht="60">
      <c r="A247" s="1" t="s">
        <v>2247</v>
      </c>
      <c r="B247" s="1"/>
      <c r="C247" s="6" t="s">
        <v>831</v>
      </c>
      <c r="D247" s="6" t="s">
        <v>832</v>
      </c>
      <c r="E247" s="17" t="s">
        <v>2260</v>
      </c>
      <c r="F247" s="6" t="s">
        <v>879</v>
      </c>
      <c r="G247" s="48" t="s">
        <v>880</v>
      </c>
      <c r="H247" s="11">
        <v>45848</v>
      </c>
      <c r="I247" s="11">
        <v>46752</v>
      </c>
      <c r="J247" s="85">
        <v>90000</v>
      </c>
      <c r="K247" s="6" t="s">
        <v>18</v>
      </c>
      <c r="L247" s="6" t="s">
        <v>877</v>
      </c>
      <c r="M247" s="44">
        <v>0.66339999999999999</v>
      </c>
      <c r="N247" s="45" t="s">
        <v>19</v>
      </c>
      <c r="O247" s="45" t="s">
        <v>837</v>
      </c>
      <c r="P247" s="45" t="s">
        <v>837</v>
      </c>
      <c r="Q247" s="6">
        <v>96100</v>
      </c>
      <c r="R247" s="6" t="s">
        <v>2261</v>
      </c>
      <c r="S247" s="10"/>
    </row>
    <row r="248" spans="1:19" ht="120">
      <c r="A248" s="1" t="s">
        <v>2247</v>
      </c>
      <c r="B248" s="1"/>
      <c r="C248" s="6" t="s">
        <v>831</v>
      </c>
      <c r="D248" s="6" t="s">
        <v>832</v>
      </c>
      <c r="E248" s="17" t="s">
        <v>881</v>
      </c>
      <c r="F248" s="6" t="s">
        <v>882</v>
      </c>
      <c r="G248" s="48" t="s">
        <v>883</v>
      </c>
      <c r="H248" s="11">
        <v>45848</v>
      </c>
      <c r="I248" s="11">
        <v>47118</v>
      </c>
      <c r="J248" s="85">
        <v>600000</v>
      </c>
      <c r="K248" s="6" t="s">
        <v>18</v>
      </c>
      <c r="L248" s="6" t="s">
        <v>877</v>
      </c>
      <c r="M248" s="44">
        <v>0.66339999999999999</v>
      </c>
      <c r="N248" s="45" t="s">
        <v>19</v>
      </c>
      <c r="O248" s="45" t="s">
        <v>837</v>
      </c>
      <c r="P248" s="45" t="s">
        <v>837</v>
      </c>
      <c r="Q248" s="6">
        <v>96100</v>
      </c>
      <c r="R248" s="6" t="s">
        <v>884</v>
      </c>
      <c r="S248" s="10"/>
    </row>
    <row r="249" spans="1:19" ht="75">
      <c r="A249" s="1" t="s">
        <v>2247</v>
      </c>
      <c r="B249" s="1"/>
      <c r="C249" s="6" t="s">
        <v>831</v>
      </c>
      <c r="D249" s="6" t="s">
        <v>832</v>
      </c>
      <c r="E249" s="17" t="s">
        <v>885</v>
      </c>
      <c r="F249" s="6" t="s">
        <v>886</v>
      </c>
      <c r="G249" s="48" t="s">
        <v>887</v>
      </c>
      <c r="H249" s="11">
        <v>45848</v>
      </c>
      <c r="I249" s="11">
        <v>47118</v>
      </c>
      <c r="J249" s="85">
        <v>714255.5</v>
      </c>
      <c r="K249" s="6" t="s">
        <v>18</v>
      </c>
      <c r="L249" s="6" t="s">
        <v>877</v>
      </c>
      <c r="M249" s="44">
        <v>0.66339999999999999</v>
      </c>
      <c r="N249" s="45" t="s">
        <v>19</v>
      </c>
      <c r="O249" s="45" t="s">
        <v>837</v>
      </c>
      <c r="P249" s="45" t="s">
        <v>837</v>
      </c>
      <c r="Q249" s="6">
        <v>96100</v>
      </c>
      <c r="R249" s="6" t="s">
        <v>888</v>
      </c>
      <c r="S249" s="10"/>
    </row>
    <row r="250" spans="1:19" ht="60">
      <c r="A250" s="1" t="s">
        <v>2247</v>
      </c>
      <c r="B250" s="1"/>
      <c r="C250" s="6" t="s">
        <v>831</v>
      </c>
      <c r="D250" s="6" t="s">
        <v>832</v>
      </c>
      <c r="E250" s="17" t="s">
        <v>889</v>
      </c>
      <c r="F250" s="6" t="s">
        <v>890</v>
      </c>
      <c r="G250" s="48" t="s">
        <v>891</v>
      </c>
      <c r="H250" s="11">
        <v>45848</v>
      </c>
      <c r="I250" s="11">
        <v>47483</v>
      </c>
      <c r="J250" s="85">
        <v>2160000</v>
      </c>
      <c r="K250" s="6" t="s">
        <v>18</v>
      </c>
      <c r="L250" s="6" t="s">
        <v>877</v>
      </c>
      <c r="M250" s="44">
        <v>0.66339999999999999</v>
      </c>
      <c r="N250" s="45" t="s">
        <v>19</v>
      </c>
      <c r="O250" s="45" t="s">
        <v>837</v>
      </c>
      <c r="P250" s="45" t="s">
        <v>837</v>
      </c>
      <c r="Q250" s="6">
        <v>96100</v>
      </c>
      <c r="R250" s="6" t="s">
        <v>442</v>
      </c>
      <c r="S250" s="10"/>
    </row>
    <row r="251" spans="1:19" ht="90">
      <c r="A251" s="1" t="s">
        <v>2247</v>
      </c>
      <c r="B251" s="1"/>
      <c r="C251" s="6" t="s">
        <v>831</v>
      </c>
      <c r="D251" s="6" t="s">
        <v>832</v>
      </c>
      <c r="E251" s="17" t="s">
        <v>892</v>
      </c>
      <c r="F251" s="6" t="s">
        <v>893</v>
      </c>
      <c r="G251" s="48" t="s">
        <v>894</v>
      </c>
      <c r="H251" s="11">
        <v>45848</v>
      </c>
      <c r="I251" s="11">
        <v>46752</v>
      </c>
      <c r="J251" s="85">
        <v>648255</v>
      </c>
      <c r="K251" s="6" t="s">
        <v>18</v>
      </c>
      <c r="L251" s="6" t="s">
        <v>877</v>
      </c>
      <c r="M251" s="44">
        <v>0.66339999999999999</v>
      </c>
      <c r="N251" s="45" t="s">
        <v>19</v>
      </c>
      <c r="O251" s="45" t="s">
        <v>837</v>
      </c>
      <c r="P251" s="45" t="s">
        <v>837</v>
      </c>
      <c r="Q251" s="6">
        <v>96100</v>
      </c>
      <c r="R251" s="6" t="s">
        <v>895</v>
      </c>
      <c r="S251" s="10"/>
    </row>
    <row r="252" spans="1:19" ht="75">
      <c r="A252" s="1" t="s">
        <v>2247</v>
      </c>
      <c r="B252" s="1"/>
      <c r="C252" s="6" t="s">
        <v>831</v>
      </c>
      <c r="D252" s="6" t="s">
        <v>832</v>
      </c>
      <c r="E252" s="17" t="s">
        <v>896</v>
      </c>
      <c r="F252" s="6" t="s">
        <v>897</v>
      </c>
      <c r="G252" s="48" t="s">
        <v>898</v>
      </c>
      <c r="H252" s="11">
        <v>45848</v>
      </c>
      <c r="I252" s="11">
        <v>47118</v>
      </c>
      <c r="J252" s="85">
        <v>285159.3</v>
      </c>
      <c r="K252" s="6" t="s">
        <v>18</v>
      </c>
      <c r="L252" s="6" t="s">
        <v>877</v>
      </c>
      <c r="M252" s="44">
        <v>0.66339999999999999</v>
      </c>
      <c r="N252" s="45" t="s">
        <v>19</v>
      </c>
      <c r="O252" s="45" t="s">
        <v>837</v>
      </c>
      <c r="P252" s="45" t="s">
        <v>837</v>
      </c>
      <c r="Q252" s="6">
        <v>96100</v>
      </c>
      <c r="R252" s="6" t="s">
        <v>899</v>
      </c>
      <c r="S252" s="10"/>
    </row>
    <row r="253" spans="1:19" ht="60">
      <c r="A253" s="1" t="s">
        <v>2247</v>
      </c>
      <c r="B253" s="1"/>
      <c r="C253" s="6" t="s">
        <v>831</v>
      </c>
      <c r="D253" s="6" t="s">
        <v>832</v>
      </c>
      <c r="E253" s="17" t="s">
        <v>900</v>
      </c>
      <c r="F253" s="6" t="s">
        <v>901</v>
      </c>
      <c r="G253" s="48" t="s">
        <v>902</v>
      </c>
      <c r="H253" s="11">
        <v>45848</v>
      </c>
      <c r="I253" s="11">
        <v>47118</v>
      </c>
      <c r="J253" s="85">
        <v>1200000</v>
      </c>
      <c r="K253" s="6" t="s">
        <v>18</v>
      </c>
      <c r="L253" s="6" t="s">
        <v>877</v>
      </c>
      <c r="M253" s="44">
        <v>0.66339999999999999</v>
      </c>
      <c r="N253" s="45" t="s">
        <v>19</v>
      </c>
      <c r="O253" s="45" t="s">
        <v>837</v>
      </c>
      <c r="P253" s="45" t="s">
        <v>837</v>
      </c>
      <c r="Q253" s="6">
        <v>96100</v>
      </c>
      <c r="R253" s="6" t="s">
        <v>903</v>
      </c>
      <c r="S253" s="10"/>
    </row>
    <row r="254" spans="1:19" ht="90">
      <c r="A254" s="1" t="s">
        <v>2247</v>
      </c>
      <c r="B254" s="1"/>
      <c r="C254" s="6" t="s">
        <v>831</v>
      </c>
      <c r="D254" s="6" t="s">
        <v>832</v>
      </c>
      <c r="E254" s="17" t="s">
        <v>2262</v>
      </c>
      <c r="F254" s="6" t="s">
        <v>904</v>
      </c>
      <c r="G254" s="48" t="s">
        <v>905</v>
      </c>
      <c r="H254" s="11">
        <v>45848</v>
      </c>
      <c r="I254" s="11">
        <v>47483</v>
      </c>
      <c r="J254" s="85">
        <v>1102019.77</v>
      </c>
      <c r="K254" s="6" t="s">
        <v>18</v>
      </c>
      <c r="L254" s="6" t="s">
        <v>877</v>
      </c>
      <c r="M254" s="44">
        <v>0.66339999999999999</v>
      </c>
      <c r="N254" s="45" t="s">
        <v>19</v>
      </c>
      <c r="O254" s="45" t="s">
        <v>837</v>
      </c>
      <c r="P254" s="45" t="s">
        <v>837</v>
      </c>
      <c r="Q254" s="6">
        <v>96100</v>
      </c>
      <c r="R254" s="6" t="s">
        <v>457</v>
      </c>
      <c r="S254" s="10"/>
    </row>
    <row r="255" spans="1:19" ht="60">
      <c r="A255" s="1" t="s">
        <v>2247</v>
      </c>
      <c r="B255" s="1"/>
      <c r="C255" s="6" t="s">
        <v>831</v>
      </c>
      <c r="D255" s="6" t="s">
        <v>832</v>
      </c>
      <c r="E255" s="17" t="s">
        <v>906</v>
      </c>
      <c r="F255" s="6" t="s">
        <v>907</v>
      </c>
      <c r="G255" s="48" t="s">
        <v>908</v>
      </c>
      <c r="H255" s="11">
        <v>45848</v>
      </c>
      <c r="I255" s="11">
        <v>47483</v>
      </c>
      <c r="J255" s="85">
        <v>1000000</v>
      </c>
      <c r="K255" s="6" t="s">
        <v>18</v>
      </c>
      <c r="L255" s="6" t="s">
        <v>877</v>
      </c>
      <c r="M255" s="44">
        <v>0.66339999999999999</v>
      </c>
      <c r="N255" s="45" t="s">
        <v>19</v>
      </c>
      <c r="O255" s="45" t="s">
        <v>837</v>
      </c>
      <c r="P255" s="45" t="s">
        <v>837</v>
      </c>
      <c r="Q255" s="6">
        <v>96100</v>
      </c>
      <c r="R255" s="6" t="s">
        <v>457</v>
      </c>
      <c r="S255" s="10"/>
    </row>
    <row r="256" spans="1:19" ht="75">
      <c r="A256" s="1" t="s">
        <v>2247</v>
      </c>
      <c r="B256" s="1"/>
      <c r="C256" s="6" t="s">
        <v>831</v>
      </c>
      <c r="D256" s="6" t="s">
        <v>832</v>
      </c>
      <c r="E256" s="17" t="s">
        <v>909</v>
      </c>
      <c r="F256" s="6" t="s">
        <v>910</v>
      </c>
      <c r="G256" s="48" t="s">
        <v>2263</v>
      </c>
      <c r="H256" s="11">
        <v>45848</v>
      </c>
      <c r="I256" s="11">
        <v>47118</v>
      </c>
      <c r="J256" s="85">
        <v>2200000</v>
      </c>
      <c r="K256" s="6" t="s">
        <v>18</v>
      </c>
      <c r="L256" s="6" t="s">
        <v>877</v>
      </c>
      <c r="M256" s="44">
        <v>0.66339999999999999</v>
      </c>
      <c r="N256" s="45" t="s">
        <v>19</v>
      </c>
      <c r="O256" s="45" t="s">
        <v>837</v>
      </c>
      <c r="P256" s="45" t="s">
        <v>837</v>
      </c>
      <c r="Q256" s="6">
        <v>96100</v>
      </c>
      <c r="R256" s="6" t="s">
        <v>911</v>
      </c>
      <c r="S256" s="10"/>
    </row>
    <row r="257" spans="1:19" ht="60">
      <c r="A257" s="1" t="s">
        <v>2247</v>
      </c>
      <c r="B257" s="1"/>
      <c r="C257" s="6" t="s">
        <v>831</v>
      </c>
      <c r="D257" s="6" t="s">
        <v>832</v>
      </c>
      <c r="E257" s="17" t="s">
        <v>912</v>
      </c>
      <c r="F257" s="6" t="s">
        <v>913</v>
      </c>
      <c r="G257" s="48" t="s">
        <v>914</v>
      </c>
      <c r="H257" s="11">
        <v>45848</v>
      </c>
      <c r="I257" s="11">
        <v>47118</v>
      </c>
      <c r="J257" s="85">
        <v>972000</v>
      </c>
      <c r="K257" s="6" t="s">
        <v>18</v>
      </c>
      <c r="L257" s="6" t="s">
        <v>877</v>
      </c>
      <c r="M257" s="44">
        <v>0.66339999999999999</v>
      </c>
      <c r="N257" s="45" t="s">
        <v>19</v>
      </c>
      <c r="O257" s="45" t="s">
        <v>837</v>
      </c>
      <c r="P257" s="45" t="s">
        <v>837</v>
      </c>
      <c r="Q257" s="6">
        <v>96100</v>
      </c>
      <c r="R257" s="6" t="s">
        <v>447</v>
      </c>
      <c r="S257" s="10"/>
    </row>
    <row r="258" spans="1:19" ht="60">
      <c r="A258" s="1" t="s">
        <v>2247</v>
      </c>
      <c r="B258" s="1"/>
      <c r="C258" s="6" t="s">
        <v>831</v>
      </c>
      <c r="D258" s="6" t="s">
        <v>832</v>
      </c>
      <c r="E258" s="17" t="s">
        <v>915</v>
      </c>
      <c r="F258" s="6" t="s">
        <v>916</v>
      </c>
      <c r="G258" s="48" t="s">
        <v>914</v>
      </c>
      <c r="H258" s="11">
        <v>45848</v>
      </c>
      <c r="I258" s="11">
        <v>47483</v>
      </c>
      <c r="J258" s="85">
        <v>2037600</v>
      </c>
      <c r="K258" s="6" t="s">
        <v>18</v>
      </c>
      <c r="L258" s="6" t="s">
        <v>877</v>
      </c>
      <c r="M258" s="44">
        <v>0.66339999999999999</v>
      </c>
      <c r="N258" s="45" t="s">
        <v>19</v>
      </c>
      <c r="O258" s="45" t="s">
        <v>837</v>
      </c>
      <c r="P258" s="45" t="s">
        <v>837</v>
      </c>
      <c r="Q258" s="6">
        <v>96100</v>
      </c>
      <c r="R258" s="6" t="s">
        <v>447</v>
      </c>
      <c r="S258" s="10"/>
    </row>
    <row r="259" spans="1:19" ht="60">
      <c r="A259" s="1" t="s">
        <v>2247</v>
      </c>
      <c r="B259" s="1"/>
      <c r="C259" s="1" t="s">
        <v>917</v>
      </c>
      <c r="D259" s="1" t="s">
        <v>832</v>
      </c>
      <c r="E259" s="32" t="s">
        <v>918</v>
      </c>
      <c r="F259" s="1" t="s">
        <v>919</v>
      </c>
      <c r="G259" s="1" t="s">
        <v>920</v>
      </c>
      <c r="H259" s="3">
        <v>45848</v>
      </c>
      <c r="I259" s="3">
        <v>47483</v>
      </c>
      <c r="J259" s="78">
        <v>3700000</v>
      </c>
      <c r="K259" s="1" t="s">
        <v>18</v>
      </c>
      <c r="L259" s="1" t="s">
        <v>877</v>
      </c>
      <c r="M259" s="49">
        <v>0.66339999999999999</v>
      </c>
      <c r="N259" s="1" t="s">
        <v>19</v>
      </c>
      <c r="O259" s="1" t="s">
        <v>837</v>
      </c>
      <c r="P259" s="50" t="s">
        <v>921</v>
      </c>
      <c r="Q259" s="1">
        <v>96010</v>
      </c>
      <c r="R259" s="1" t="s">
        <v>922</v>
      </c>
      <c r="S259" s="10"/>
    </row>
    <row r="260" spans="1:19" ht="60">
      <c r="A260" s="1" t="s">
        <v>2247</v>
      </c>
      <c r="B260" s="1"/>
      <c r="C260" s="6" t="s">
        <v>831</v>
      </c>
      <c r="D260" s="6" t="s">
        <v>832</v>
      </c>
      <c r="E260" s="17" t="s">
        <v>923</v>
      </c>
      <c r="F260" s="6" t="s">
        <v>924</v>
      </c>
      <c r="G260" s="48" t="s">
        <v>846</v>
      </c>
      <c r="H260" s="11">
        <v>45848</v>
      </c>
      <c r="I260" s="11">
        <v>47118</v>
      </c>
      <c r="J260" s="85">
        <v>185547.83</v>
      </c>
      <c r="K260" s="6" t="s">
        <v>18</v>
      </c>
      <c r="L260" s="6" t="s">
        <v>877</v>
      </c>
      <c r="M260" s="44">
        <v>0.66339999999999999</v>
      </c>
      <c r="N260" s="45" t="s">
        <v>19</v>
      </c>
      <c r="O260" s="45" t="s">
        <v>837</v>
      </c>
      <c r="P260" s="45" t="s">
        <v>837</v>
      </c>
      <c r="Q260" s="6">
        <v>96100</v>
      </c>
      <c r="R260" s="6" t="s">
        <v>467</v>
      </c>
      <c r="S260" s="10"/>
    </row>
    <row r="261" spans="1:19" ht="60">
      <c r="A261" s="1" t="s">
        <v>2247</v>
      </c>
      <c r="B261" s="1"/>
      <c r="C261" s="6" t="s">
        <v>831</v>
      </c>
      <c r="D261" s="6" t="s">
        <v>832</v>
      </c>
      <c r="E261" s="17" t="s">
        <v>925</v>
      </c>
      <c r="F261" s="6" t="s">
        <v>926</v>
      </c>
      <c r="G261" s="48" t="s">
        <v>846</v>
      </c>
      <c r="H261" s="11">
        <v>45848</v>
      </c>
      <c r="I261" s="11">
        <v>47483</v>
      </c>
      <c r="J261" s="85">
        <v>532040.59</v>
      </c>
      <c r="K261" s="6" t="s">
        <v>18</v>
      </c>
      <c r="L261" s="6" t="s">
        <v>877</v>
      </c>
      <c r="M261" s="44">
        <v>0.66339999999999999</v>
      </c>
      <c r="N261" s="45" t="s">
        <v>19</v>
      </c>
      <c r="O261" s="45" t="s">
        <v>837</v>
      </c>
      <c r="P261" s="45" t="s">
        <v>837</v>
      </c>
      <c r="Q261" s="6">
        <v>96100</v>
      </c>
      <c r="R261" s="6" t="s">
        <v>927</v>
      </c>
      <c r="S261" s="10"/>
    </row>
    <row r="262" spans="1:19" ht="105">
      <c r="A262" s="1" t="s">
        <v>2247</v>
      </c>
      <c r="B262" s="1"/>
      <c r="C262" s="6" t="s">
        <v>847</v>
      </c>
      <c r="D262" s="6" t="s">
        <v>832</v>
      </c>
      <c r="E262" s="17" t="s">
        <v>928</v>
      </c>
      <c r="F262" s="6" t="s">
        <v>929</v>
      </c>
      <c r="G262" s="48" t="s">
        <v>2264</v>
      </c>
      <c r="H262" s="11">
        <v>45848</v>
      </c>
      <c r="I262" s="11">
        <v>47118</v>
      </c>
      <c r="J262" s="85">
        <v>800000</v>
      </c>
      <c r="K262" s="6" t="s">
        <v>18</v>
      </c>
      <c r="L262" s="6" t="s">
        <v>930</v>
      </c>
      <c r="M262" s="44">
        <v>0.66339999999999999</v>
      </c>
      <c r="N262" s="45" t="s">
        <v>19</v>
      </c>
      <c r="O262" s="45" t="s">
        <v>837</v>
      </c>
      <c r="P262" s="45" t="s">
        <v>851</v>
      </c>
      <c r="Q262" s="6">
        <v>96012</v>
      </c>
      <c r="R262" s="6" t="s">
        <v>931</v>
      </c>
      <c r="S262" s="10"/>
    </row>
    <row r="263" spans="1:19" ht="75">
      <c r="A263" s="1" t="s">
        <v>2247</v>
      </c>
      <c r="B263" s="1"/>
      <c r="C263" s="6" t="s">
        <v>847</v>
      </c>
      <c r="D263" s="6" t="s">
        <v>832</v>
      </c>
      <c r="E263" s="17" t="s">
        <v>932</v>
      </c>
      <c r="F263" s="6" t="s">
        <v>933</v>
      </c>
      <c r="G263" s="48" t="s">
        <v>2265</v>
      </c>
      <c r="H263" s="11">
        <v>45848</v>
      </c>
      <c r="I263" s="11">
        <v>46752</v>
      </c>
      <c r="J263" s="85">
        <v>400000</v>
      </c>
      <c r="K263" s="6" t="s">
        <v>18</v>
      </c>
      <c r="L263" s="6" t="s">
        <v>930</v>
      </c>
      <c r="M263" s="44">
        <v>0.66339999999999999</v>
      </c>
      <c r="N263" s="45" t="s">
        <v>19</v>
      </c>
      <c r="O263" s="45" t="s">
        <v>837</v>
      </c>
      <c r="P263" s="45" t="s">
        <v>851</v>
      </c>
      <c r="Q263" s="6">
        <v>96012</v>
      </c>
      <c r="R263" s="6" t="s">
        <v>2266</v>
      </c>
      <c r="S263" s="10"/>
    </row>
    <row r="264" spans="1:19" ht="75">
      <c r="A264" s="1" t="s">
        <v>2247</v>
      </c>
      <c r="B264" s="1"/>
      <c r="C264" s="6" t="s">
        <v>847</v>
      </c>
      <c r="D264" s="6" t="s">
        <v>832</v>
      </c>
      <c r="E264" s="17" t="s">
        <v>934</v>
      </c>
      <c r="F264" s="6" t="s">
        <v>935</v>
      </c>
      <c r="G264" s="48" t="s">
        <v>2267</v>
      </c>
      <c r="H264" s="11">
        <v>45848</v>
      </c>
      <c r="I264" s="6" t="s">
        <v>936</v>
      </c>
      <c r="J264" s="85">
        <v>120000</v>
      </c>
      <c r="K264" s="6" t="s">
        <v>18</v>
      </c>
      <c r="L264" s="6" t="s">
        <v>930</v>
      </c>
      <c r="M264" s="44">
        <v>0.66339999999999999</v>
      </c>
      <c r="N264" s="45" t="s">
        <v>19</v>
      </c>
      <c r="O264" s="45" t="s">
        <v>837</v>
      </c>
      <c r="P264" s="45" t="s">
        <v>851</v>
      </c>
      <c r="Q264" s="6">
        <v>96012</v>
      </c>
      <c r="R264" s="6" t="s">
        <v>937</v>
      </c>
      <c r="S264" s="10"/>
    </row>
    <row r="265" spans="1:19" ht="75">
      <c r="A265" s="1" t="s">
        <v>2247</v>
      </c>
      <c r="B265" s="1"/>
      <c r="C265" s="6" t="s">
        <v>847</v>
      </c>
      <c r="D265" s="6" t="s">
        <v>832</v>
      </c>
      <c r="E265" s="17" t="s">
        <v>938</v>
      </c>
      <c r="F265" s="6" t="s">
        <v>939</v>
      </c>
      <c r="G265" s="48" t="s">
        <v>940</v>
      </c>
      <c r="H265" s="11">
        <v>45848</v>
      </c>
      <c r="I265" s="11">
        <v>47118</v>
      </c>
      <c r="J265" s="85">
        <v>500000</v>
      </c>
      <c r="K265" s="6" t="s">
        <v>18</v>
      </c>
      <c r="L265" s="6" t="s">
        <v>930</v>
      </c>
      <c r="M265" s="44">
        <v>0.66339999999999999</v>
      </c>
      <c r="N265" s="45" t="s">
        <v>19</v>
      </c>
      <c r="O265" s="45" t="s">
        <v>837</v>
      </c>
      <c r="P265" s="45" t="s">
        <v>851</v>
      </c>
      <c r="Q265" s="6">
        <v>96012</v>
      </c>
      <c r="R265" s="6" t="s">
        <v>1297</v>
      </c>
      <c r="S265" s="10"/>
    </row>
    <row r="266" spans="1:19" ht="90">
      <c r="A266" s="1" t="s">
        <v>2247</v>
      </c>
      <c r="B266" s="1"/>
      <c r="C266" s="6" t="s">
        <v>870</v>
      </c>
      <c r="D266" s="6" t="s">
        <v>832</v>
      </c>
      <c r="E266" s="17" t="s">
        <v>941</v>
      </c>
      <c r="F266" s="6" t="s">
        <v>942</v>
      </c>
      <c r="G266" s="48" t="s">
        <v>905</v>
      </c>
      <c r="H266" s="11">
        <v>45848</v>
      </c>
      <c r="I266" s="11">
        <v>47118</v>
      </c>
      <c r="J266" s="85">
        <v>1000000</v>
      </c>
      <c r="K266" s="6" t="s">
        <v>18</v>
      </c>
      <c r="L266" s="6" t="s">
        <v>930</v>
      </c>
      <c r="M266" s="44">
        <v>0.66339999999999999</v>
      </c>
      <c r="N266" s="45" t="s">
        <v>19</v>
      </c>
      <c r="O266" s="45" t="s">
        <v>837</v>
      </c>
      <c r="P266" s="45" t="s">
        <v>874</v>
      </c>
      <c r="Q266" s="6">
        <v>96010</v>
      </c>
      <c r="R266" s="6" t="s">
        <v>2268</v>
      </c>
      <c r="S266" s="10"/>
    </row>
    <row r="267" spans="1:19" ht="90">
      <c r="A267" s="1" t="s">
        <v>2247</v>
      </c>
      <c r="B267" s="1"/>
      <c r="C267" s="6" t="s">
        <v>943</v>
      </c>
      <c r="D267" s="6" t="s">
        <v>832</v>
      </c>
      <c r="E267" s="17" t="s">
        <v>944</v>
      </c>
      <c r="F267" s="6" t="s">
        <v>945</v>
      </c>
      <c r="G267" s="48" t="s">
        <v>905</v>
      </c>
      <c r="H267" s="11">
        <v>45848</v>
      </c>
      <c r="I267" s="11">
        <v>47118</v>
      </c>
      <c r="J267" s="85">
        <v>1977800</v>
      </c>
      <c r="K267" s="6" t="s">
        <v>18</v>
      </c>
      <c r="L267" s="6" t="s">
        <v>930</v>
      </c>
      <c r="M267" s="44">
        <v>0.66339999999999999</v>
      </c>
      <c r="N267" s="45" t="s">
        <v>19</v>
      </c>
      <c r="O267" s="45" t="s">
        <v>837</v>
      </c>
      <c r="P267" s="45" t="s">
        <v>946</v>
      </c>
      <c r="Q267" s="6">
        <v>96014</v>
      </c>
      <c r="R267" s="6" t="s">
        <v>947</v>
      </c>
      <c r="S267" s="10"/>
    </row>
    <row r="268" spans="1:19" ht="75">
      <c r="A268" s="1" t="s">
        <v>2247</v>
      </c>
      <c r="B268" s="1"/>
      <c r="C268" s="6" t="s">
        <v>917</v>
      </c>
      <c r="D268" s="6" t="s">
        <v>832</v>
      </c>
      <c r="E268" s="17" t="s">
        <v>948</v>
      </c>
      <c r="F268" s="6" t="s">
        <v>949</v>
      </c>
      <c r="G268" s="48" t="s">
        <v>950</v>
      </c>
      <c r="H268" s="11">
        <v>45848</v>
      </c>
      <c r="I268" s="11">
        <v>47118</v>
      </c>
      <c r="J268" s="85">
        <v>1570000</v>
      </c>
      <c r="K268" s="6" t="s">
        <v>18</v>
      </c>
      <c r="L268" s="6" t="s">
        <v>930</v>
      </c>
      <c r="M268" s="44">
        <v>0.66339999999999999</v>
      </c>
      <c r="N268" s="45" t="s">
        <v>19</v>
      </c>
      <c r="O268" s="45" t="s">
        <v>837</v>
      </c>
      <c r="P268" s="45" t="s">
        <v>921</v>
      </c>
      <c r="Q268" s="6">
        <v>96010</v>
      </c>
      <c r="R268" s="6" t="s">
        <v>447</v>
      </c>
      <c r="S268" s="10"/>
    </row>
    <row r="269" spans="1:19" ht="75">
      <c r="A269" s="1" t="s">
        <v>2247</v>
      </c>
      <c r="B269" s="1"/>
      <c r="C269" s="6" t="s">
        <v>917</v>
      </c>
      <c r="D269" s="6" t="s">
        <v>832</v>
      </c>
      <c r="E269" s="17" t="s">
        <v>2269</v>
      </c>
      <c r="F269" s="6" t="s">
        <v>951</v>
      </c>
      <c r="G269" s="48" t="s">
        <v>2270</v>
      </c>
      <c r="H269" s="11">
        <v>45848</v>
      </c>
      <c r="I269" s="11">
        <v>47118</v>
      </c>
      <c r="J269" s="85">
        <v>563500</v>
      </c>
      <c r="K269" s="6" t="s">
        <v>18</v>
      </c>
      <c r="L269" s="6" t="s">
        <v>930</v>
      </c>
      <c r="M269" s="44">
        <v>0.66339999999999999</v>
      </c>
      <c r="N269" s="45" t="s">
        <v>19</v>
      </c>
      <c r="O269" s="45" t="s">
        <v>837</v>
      </c>
      <c r="P269" s="45" t="s">
        <v>921</v>
      </c>
      <c r="Q269" s="6">
        <v>96010</v>
      </c>
      <c r="R269" s="6" t="s">
        <v>2271</v>
      </c>
      <c r="S269" s="10"/>
    </row>
    <row r="270" spans="1:19" ht="60">
      <c r="A270" s="1" t="s">
        <v>2248</v>
      </c>
      <c r="B270" s="6"/>
      <c r="C270" s="51" t="s">
        <v>952</v>
      </c>
      <c r="D270" s="6"/>
      <c r="E270" s="6" t="s">
        <v>953</v>
      </c>
      <c r="F270" s="10" t="s">
        <v>954</v>
      </c>
      <c r="G270" s="6" t="s">
        <v>846</v>
      </c>
      <c r="H270" s="11">
        <v>45849</v>
      </c>
      <c r="I270" s="11">
        <v>47483</v>
      </c>
      <c r="J270" s="85">
        <v>841048.63</v>
      </c>
      <c r="K270" s="6" t="s">
        <v>18</v>
      </c>
      <c r="L270" s="6" t="s">
        <v>836</v>
      </c>
      <c r="M270" s="39">
        <v>0.66339999999999999</v>
      </c>
      <c r="N270" s="52" t="s">
        <v>19</v>
      </c>
      <c r="O270" s="6" t="s">
        <v>955</v>
      </c>
      <c r="P270" s="51" t="s">
        <v>952</v>
      </c>
      <c r="Q270" s="6">
        <v>95100</v>
      </c>
      <c r="R270" s="6" t="s">
        <v>471</v>
      </c>
      <c r="S270" s="51" t="s">
        <v>956</v>
      </c>
    </row>
    <row r="271" spans="1:19" ht="75">
      <c r="A271" s="1" t="s">
        <v>2248</v>
      </c>
      <c r="B271" s="6"/>
      <c r="C271" s="51" t="s">
        <v>952</v>
      </c>
      <c r="D271" s="6"/>
      <c r="E271" s="6" t="s">
        <v>957</v>
      </c>
      <c r="F271" s="10" t="s">
        <v>958</v>
      </c>
      <c r="G271" s="6" t="s">
        <v>846</v>
      </c>
      <c r="H271" s="11">
        <v>45849</v>
      </c>
      <c r="I271" s="11">
        <v>47483</v>
      </c>
      <c r="J271" s="85">
        <v>506247</v>
      </c>
      <c r="K271" s="6" t="s">
        <v>18</v>
      </c>
      <c r="L271" s="6" t="s">
        <v>930</v>
      </c>
      <c r="M271" s="39">
        <v>0.66339999999999999</v>
      </c>
      <c r="N271" s="52" t="s">
        <v>19</v>
      </c>
      <c r="O271" s="6" t="s">
        <v>955</v>
      </c>
      <c r="P271" s="51" t="s">
        <v>952</v>
      </c>
      <c r="Q271" s="6">
        <v>95100</v>
      </c>
      <c r="R271" s="6" t="s">
        <v>467</v>
      </c>
      <c r="S271" s="51" t="s">
        <v>956</v>
      </c>
    </row>
    <row r="272" spans="1:19" ht="75">
      <c r="A272" s="1" t="s">
        <v>2248</v>
      </c>
      <c r="B272" s="6"/>
      <c r="C272" s="51" t="s">
        <v>952</v>
      </c>
      <c r="D272" s="6"/>
      <c r="E272" s="6" t="s">
        <v>959</v>
      </c>
      <c r="F272" s="10" t="s">
        <v>960</v>
      </c>
      <c r="G272" s="6" t="s">
        <v>846</v>
      </c>
      <c r="H272" s="11">
        <v>45849</v>
      </c>
      <c r="I272" s="11">
        <v>47483</v>
      </c>
      <c r="J272" s="85">
        <v>1435211</v>
      </c>
      <c r="K272" s="6" t="s">
        <v>18</v>
      </c>
      <c r="L272" s="6" t="s">
        <v>930</v>
      </c>
      <c r="M272" s="39">
        <v>0.66339999999999999</v>
      </c>
      <c r="N272" s="52" t="s">
        <v>19</v>
      </c>
      <c r="O272" s="6" t="s">
        <v>955</v>
      </c>
      <c r="P272" s="51" t="s">
        <v>952</v>
      </c>
      <c r="Q272" s="6">
        <v>95100</v>
      </c>
      <c r="R272" s="6" t="s">
        <v>927</v>
      </c>
      <c r="S272" s="51" t="s">
        <v>956</v>
      </c>
    </row>
    <row r="273" spans="1:19" ht="90">
      <c r="A273" s="1" t="s">
        <v>2248</v>
      </c>
      <c r="B273" s="6"/>
      <c r="C273" s="6" t="s">
        <v>952</v>
      </c>
      <c r="D273" s="6"/>
      <c r="E273" s="6" t="s">
        <v>961</v>
      </c>
      <c r="F273" s="10" t="s">
        <v>962</v>
      </c>
      <c r="G273" s="6" t="s">
        <v>963</v>
      </c>
      <c r="H273" s="11">
        <v>45849</v>
      </c>
      <c r="I273" s="11">
        <v>46752</v>
      </c>
      <c r="J273" s="85">
        <v>450000</v>
      </c>
      <c r="K273" s="6" t="s">
        <v>18</v>
      </c>
      <c r="L273" s="6" t="s">
        <v>375</v>
      </c>
      <c r="M273" s="39">
        <v>0.66339999999999999</v>
      </c>
      <c r="N273" s="52" t="s">
        <v>19</v>
      </c>
      <c r="O273" s="6" t="s">
        <v>955</v>
      </c>
      <c r="P273" s="6" t="s">
        <v>952</v>
      </c>
      <c r="Q273" s="6">
        <v>95100</v>
      </c>
      <c r="R273" s="6" t="s">
        <v>964</v>
      </c>
      <c r="S273" s="6" t="s">
        <v>965</v>
      </c>
    </row>
    <row r="274" spans="1:19" ht="135">
      <c r="A274" s="1" t="s">
        <v>2248</v>
      </c>
      <c r="B274" s="6"/>
      <c r="C274" s="6" t="s">
        <v>952</v>
      </c>
      <c r="D274" s="6"/>
      <c r="E274" s="6" t="s">
        <v>966</v>
      </c>
      <c r="F274" s="10" t="s">
        <v>967</v>
      </c>
      <c r="G274" s="6" t="s">
        <v>968</v>
      </c>
      <c r="H274" s="11">
        <v>45849</v>
      </c>
      <c r="I274" s="11">
        <v>46752</v>
      </c>
      <c r="J274" s="85">
        <v>850000</v>
      </c>
      <c r="K274" s="6" t="s">
        <v>18</v>
      </c>
      <c r="L274" s="6" t="s">
        <v>855</v>
      </c>
      <c r="M274" s="39">
        <v>0.66339999999999999</v>
      </c>
      <c r="N274" s="52" t="s">
        <v>19</v>
      </c>
      <c r="O274" s="6" t="s">
        <v>955</v>
      </c>
      <c r="P274" s="6" t="s">
        <v>952</v>
      </c>
      <c r="Q274" s="6">
        <v>95100</v>
      </c>
      <c r="R274" s="6" t="s">
        <v>863</v>
      </c>
      <c r="S274" s="6" t="s">
        <v>969</v>
      </c>
    </row>
    <row r="275" spans="1:19" ht="60">
      <c r="A275" s="1" t="s">
        <v>2248</v>
      </c>
      <c r="B275" s="6"/>
      <c r="C275" s="6" t="s">
        <v>952</v>
      </c>
      <c r="D275" s="6"/>
      <c r="E275" s="6" t="s">
        <v>970</v>
      </c>
      <c r="F275" s="10" t="s">
        <v>971</v>
      </c>
      <c r="G275" s="6" t="s">
        <v>972</v>
      </c>
      <c r="H275" s="11">
        <v>45849</v>
      </c>
      <c r="I275" s="11">
        <v>47118</v>
      </c>
      <c r="J275" s="85">
        <v>2900000</v>
      </c>
      <c r="K275" s="6" t="s">
        <v>18</v>
      </c>
      <c r="L275" s="6" t="s">
        <v>836</v>
      </c>
      <c r="M275" s="39">
        <v>0.66339999999999999</v>
      </c>
      <c r="N275" s="52" t="s">
        <v>19</v>
      </c>
      <c r="O275" s="6" t="s">
        <v>955</v>
      </c>
      <c r="P275" s="6" t="s">
        <v>952</v>
      </c>
      <c r="Q275" s="6">
        <v>95100</v>
      </c>
      <c r="R275" s="6" t="s">
        <v>703</v>
      </c>
      <c r="S275" s="6" t="s">
        <v>973</v>
      </c>
    </row>
    <row r="276" spans="1:19" ht="60">
      <c r="A276" s="1" t="s">
        <v>2248</v>
      </c>
      <c r="B276" s="6"/>
      <c r="C276" s="6" t="s">
        <v>952</v>
      </c>
      <c r="D276" s="6"/>
      <c r="E276" s="6" t="s">
        <v>974</v>
      </c>
      <c r="F276" s="10" t="s">
        <v>975</v>
      </c>
      <c r="G276" s="6" t="s">
        <v>972</v>
      </c>
      <c r="H276" s="11">
        <v>45849</v>
      </c>
      <c r="I276" s="11">
        <v>47118</v>
      </c>
      <c r="J276" s="85">
        <v>7000000</v>
      </c>
      <c r="K276" s="6" t="s">
        <v>18</v>
      </c>
      <c r="L276" s="6" t="s">
        <v>836</v>
      </c>
      <c r="M276" s="39">
        <v>0.66339999999999999</v>
      </c>
      <c r="N276" s="52" t="s">
        <v>19</v>
      </c>
      <c r="O276" s="6" t="s">
        <v>955</v>
      </c>
      <c r="P276" s="6" t="s">
        <v>952</v>
      </c>
      <c r="Q276" s="6">
        <v>95100</v>
      </c>
      <c r="R276" s="6" t="s">
        <v>703</v>
      </c>
      <c r="S276" s="6" t="s">
        <v>976</v>
      </c>
    </row>
    <row r="277" spans="1:19" ht="75">
      <c r="A277" s="1" t="s">
        <v>2248</v>
      </c>
      <c r="B277" s="6"/>
      <c r="C277" s="6" t="s">
        <v>952</v>
      </c>
      <c r="D277" s="6"/>
      <c r="E277" s="6" t="s">
        <v>977</v>
      </c>
      <c r="F277" s="10" t="s">
        <v>978</v>
      </c>
      <c r="G277" s="6" t="s">
        <v>972</v>
      </c>
      <c r="H277" s="11">
        <v>45849</v>
      </c>
      <c r="I277" s="11">
        <v>47118</v>
      </c>
      <c r="J277" s="85">
        <v>5000000</v>
      </c>
      <c r="K277" s="6" t="s">
        <v>18</v>
      </c>
      <c r="L277" s="6" t="s">
        <v>836</v>
      </c>
      <c r="M277" s="39">
        <v>0.66339999999999999</v>
      </c>
      <c r="N277" s="52" t="s">
        <v>19</v>
      </c>
      <c r="O277" s="6" t="s">
        <v>955</v>
      </c>
      <c r="P277" s="6" t="s">
        <v>952</v>
      </c>
      <c r="Q277" s="6">
        <v>95100</v>
      </c>
      <c r="R277" s="6" t="s">
        <v>703</v>
      </c>
      <c r="S277" s="6" t="s">
        <v>979</v>
      </c>
    </row>
    <row r="278" spans="1:19" ht="135">
      <c r="A278" s="1" t="s">
        <v>2248</v>
      </c>
      <c r="B278" s="6"/>
      <c r="C278" s="6" t="s">
        <v>952</v>
      </c>
      <c r="D278" s="6"/>
      <c r="E278" s="6" t="s">
        <v>980</v>
      </c>
      <c r="F278" s="10" t="s">
        <v>981</v>
      </c>
      <c r="G278" s="6" t="s">
        <v>982</v>
      </c>
      <c r="H278" s="11">
        <v>45849</v>
      </c>
      <c r="I278" s="11">
        <v>47118</v>
      </c>
      <c r="J278" s="85">
        <v>5500000</v>
      </c>
      <c r="K278" s="6" t="s">
        <v>18</v>
      </c>
      <c r="L278" s="6" t="s">
        <v>930</v>
      </c>
      <c r="M278" s="39">
        <v>0.66339999999999999</v>
      </c>
      <c r="N278" s="52" t="s">
        <v>19</v>
      </c>
      <c r="O278" s="6" t="s">
        <v>955</v>
      </c>
      <c r="P278" s="6" t="s">
        <v>952</v>
      </c>
      <c r="Q278" s="6">
        <v>95100</v>
      </c>
      <c r="R278" s="6" t="s">
        <v>443</v>
      </c>
      <c r="S278" s="6" t="s">
        <v>983</v>
      </c>
    </row>
    <row r="279" spans="1:19" ht="150">
      <c r="A279" s="1" t="s">
        <v>2248</v>
      </c>
      <c r="B279" s="6"/>
      <c r="C279" s="6" t="s">
        <v>952</v>
      </c>
      <c r="D279" s="6"/>
      <c r="E279" s="6" t="s">
        <v>984</v>
      </c>
      <c r="F279" s="10" t="s">
        <v>985</v>
      </c>
      <c r="G279" s="6" t="s">
        <v>986</v>
      </c>
      <c r="H279" s="11">
        <v>45849</v>
      </c>
      <c r="I279" s="11">
        <v>46752</v>
      </c>
      <c r="J279" s="85">
        <v>3000000</v>
      </c>
      <c r="K279" s="6" t="s">
        <v>18</v>
      </c>
      <c r="L279" s="6" t="s">
        <v>930</v>
      </c>
      <c r="M279" s="39">
        <v>0.66339999999999999</v>
      </c>
      <c r="N279" s="52" t="s">
        <v>19</v>
      </c>
      <c r="O279" s="6" t="s">
        <v>955</v>
      </c>
      <c r="P279" s="6" t="s">
        <v>952</v>
      </c>
      <c r="Q279" s="6">
        <v>95100</v>
      </c>
      <c r="R279" s="6" t="s">
        <v>447</v>
      </c>
      <c r="S279" s="6" t="s">
        <v>987</v>
      </c>
    </row>
    <row r="280" spans="1:19" ht="105">
      <c r="A280" s="1" t="s">
        <v>2248</v>
      </c>
      <c r="B280" s="6"/>
      <c r="C280" s="6" t="s">
        <v>952</v>
      </c>
      <c r="D280" s="6"/>
      <c r="E280" s="6" t="s">
        <v>988</v>
      </c>
      <c r="F280" s="10" t="s">
        <v>989</v>
      </c>
      <c r="G280" s="6" t="s">
        <v>990</v>
      </c>
      <c r="H280" s="11">
        <v>45849</v>
      </c>
      <c r="I280" s="11">
        <v>47118</v>
      </c>
      <c r="J280" s="85">
        <v>3500000</v>
      </c>
      <c r="K280" s="6" t="s">
        <v>18</v>
      </c>
      <c r="L280" s="6" t="s">
        <v>930</v>
      </c>
      <c r="M280" s="39">
        <v>0.66339999999999999</v>
      </c>
      <c r="N280" s="52" t="s">
        <v>19</v>
      </c>
      <c r="O280" s="6" t="s">
        <v>955</v>
      </c>
      <c r="P280" s="6" t="s">
        <v>952</v>
      </c>
      <c r="Q280" s="6">
        <v>95100</v>
      </c>
      <c r="R280" s="6" t="s">
        <v>457</v>
      </c>
      <c r="S280" s="6" t="s">
        <v>991</v>
      </c>
    </row>
    <row r="281" spans="1:19" ht="150">
      <c r="A281" s="1" t="s">
        <v>2248</v>
      </c>
      <c r="B281" s="6"/>
      <c r="C281" s="6" t="s">
        <v>952</v>
      </c>
      <c r="D281" s="6"/>
      <c r="E281" s="6" t="s">
        <v>992</v>
      </c>
      <c r="F281" s="10" t="s">
        <v>993</v>
      </c>
      <c r="G281" s="6" t="s">
        <v>986</v>
      </c>
      <c r="H281" s="11">
        <v>45849</v>
      </c>
      <c r="I281" s="11">
        <v>47118</v>
      </c>
      <c r="J281" s="85">
        <v>800000</v>
      </c>
      <c r="K281" s="6" t="s">
        <v>18</v>
      </c>
      <c r="L281" s="6" t="s">
        <v>930</v>
      </c>
      <c r="M281" s="39">
        <v>0.66339999999999999</v>
      </c>
      <c r="N281" s="52" t="s">
        <v>19</v>
      </c>
      <c r="O281" s="6" t="s">
        <v>955</v>
      </c>
      <c r="P281" s="6" t="s">
        <v>952</v>
      </c>
      <c r="Q281" s="6">
        <v>95100</v>
      </c>
      <c r="R281" s="6" t="s">
        <v>447</v>
      </c>
      <c r="S281" s="6" t="s">
        <v>994</v>
      </c>
    </row>
    <row r="282" spans="1:19" ht="240">
      <c r="A282" s="1" t="s">
        <v>2248</v>
      </c>
      <c r="B282" s="6"/>
      <c r="C282" s="6" t="s">
        <v>952</v>
      </c>
      <c r="D282" s="6"/>
      <c r="E282" s="6" t="s">
        <v>995</v>
      </c>
      <c r="F282" s="10" t="s">
        <v>996</v>
      </c>
      <c r="G282" s="6" t="s">
        <v>997</v>
      </c>
      <c r="H282" s="11">
        <v>45849</v>
      </c>
      <c r="I282" s="11">
        <v>47118</v>
      </c>
      <c r="J282" s="85">
        <v>1500000</v>
      </c>
      <c r="K282" s="6" t="s">
        <v>18</v>
      </c>
      <c r="L282" s="6" t="s">
        <v>930</v>
      </c>
      <c r="M282" s="39">
        <v>0.66339999999999999</v>
      </c>
      <c r="N282" s="52" t="s">
        <v>19</v>
      </c>
      <c r="O282" s="6" t="s">
        <v>955</v>
      </c>
      <c r="P282" s="6" t="s">
        <v>952</v>
      </c>
      <c r="Q282" s="6">
        <v>95100</v>
      </c>
      <c r="R282" s="6" t="s">
        <v>442</v>
      </c>
      <c r="S282" s="6" t="s">
        <v>998</v>
      </c>
    </row>
    <row r="283" spans="1:19" ht="90">
      <c r="A283" s="1" t="s">
        <v>2248</v>
      </c>
      <c r="B283" s="6"/>
      <c r="C283" s="6" t="s">
        <v>999</v>
      </c>
      <c r="D283" s="6"/>
      <c r="E283" s="6" t="s">
        <v>1000</v>
      </c>
      <c r="F283" s="6" t="s">
        <v>1001</v>
      </c>
      <c r="G283" s="6" t="s">
        <v>963</v>
      </c>
      <c r="H283" s="11">
        <v>45849</v>
      </c>
      <c r="I283" s="11">
        <v>46752</v>
      </c>
      <c r="J283" s="85">
        <v>122000</v>
      </c>
      <c r="K283" s="6" t="s">
        <v>18</v>
      </c>
      <c r="L283" s="6" t="s">
        <v>375</v>
      </c>
      <c r="M283" s="39">
        <v>0.66339999999999999</v>
      </c>
      <c r="N283" s="52" t="s">
        <v>19</v>
      </c>
      <c r="O283" s="6" t="s">
        <v>955</v>
      </c>
      <c r="P283" s="6" t="s">
        <v>999</v>
      </c>
      <c r="Q283" s="6">
        <v>95024</v>
      </c>
      <c r="R283" s="53" t="s">
        <v>964</v>
      </c>
      <c r="S283" s="6" t="s">
        <v>1002</v>
      </c>
    </row>
    <row r="284" spans="1:19" ht="120">
      <c r="A284" s="1" t="s">
        <v>2248</v>
      </c>
      <c r="B284" s="6"/>
      <c r="C284" s="6" t="s">
        <v>999</v>
      </c>
      <c r="D284" s="6"/>
      <c r="E284" s="6" t="s">
        <v>1003</v>
      </c>
      <c r="F284" s="6" t="s">
        <v>1004</v>
      </c>
      <c r="G284" s="6" t="s">
        <v>1005</v>
      </c>
      <c r="H284" s="11">
        <v>45849</v>
      </c>
      <c r="I284" s="11">
        <v>46752</v>
      </c>
      <c r="J284" s="85">
        <v>251445.54</v>
      </c>
      <c r="K284" s="6" t="s">
        <v>18</v>
      </c>
      <c r="L284" s="6" t="s">
        <v>855</v>
      </c>
      <c r="M284" s="39">
        <v>0.66339999999999999</v>
      </c>
      <c r="N284" s="52" t="s">
        <v>19</v>
      </c>
      <c r="O284" s="6" t="s">
        <v>955</v>
      </c>
      <c r="P284" s="6" t="s">
        <v>999</v>
      </c>
      <c r="Q284" s="6">
        <v>95024</v>
      </c>
      <c r="R284" s="53" t="s">
        <v>1006</v>
      </c>
      <c r="S284" s="6" t="s">
        <v>1007</v>
      </c>
    </row>
    <row r="285" spans="1:19" ht="60">
      <c r="A285" s="1" t="s">
        <v>2248</v>
      </c>
      <c r="B285" s="6"/>
      <c r="C285" s="6" t="s">
        <v>999</v>
      </c>
      <c r="D285" s="6"/>
      <c r="E285" s="6" t="s">
        <v>1008</v>
      </c>
      <c r="F285" s="6" t="s">
        <v>1009</v>
      </c>
      <c r="G285" s="6" t="s">
        <v>972</v>
      </c>
      <c r="H285" s="11">
        <v>45849</v>
      </c>
      <c r="I285" s="11">
        <v>47483</v>
      </c>
      <c r="J285" s="85">
        <v>2219716.1800000002</v>
      </c>
      <c r="K285" s="6" t="s">
        <v>18</v>
      </c>
      <c r="L285" s="6" t="s">
        <v>836</v>
      </c>
      <c r="M285" s="39">
        <v>0.66339999999999999</v>
      </c>
      <c r="N285" s="52" t="s">
        <v>19</v>
      </c>
      <c r="O285" s="6" t="s">
        <v>955</v>
      </c>
      <c r="P285" s="6" t="s">
        <v>999</v>
      </c>
      <c r="Q285" s="6">
        <v>95024</v>
      </c>
      <c r="R285" s="53" t="s">
        <v>703</v>
      </c>
      <c r="S285" s="6" t="s">
        <v>1002</v>
      </c>
    </row>
    <row r="286" spans="1:19" ht="60">
      <c r="A286" s="1" t="s">
        <v>2248</v>
      </c>
      <c r="B286" s="6"/>
      <c r="C286" s="6" t="s">
        <v>999</v>
      </c>
      <c r="D286" s="6"/>
      <c r="E286" s="6" t="s">
        <v>1010</v>
      </c>
      <c r="F286" s="6" t="s">
        <v>1011</v>
      </c>
      <c r="G286" s="6" t="s">
        <v>972</v>
      </c>
      <c r="H286" s="11">
        <v>45849</v>
      </c>
      <c r="I286" s="11">
        <v>47483</v>
      </c>
      <c r="J286" s="85">
        <v>1937791.11</v>
      </c>
      <c r="K286" s="6" t="s">
        <v>18</v>
      </c>
      <c r="L286" s="6" t="s">
        <v>836</v>
      </c>
      <c r="M286" s="39">
        <v>0.66339999999999999</v>
      </c>
      <c r="N286" s="52" t="s">
        <v>19</v>
      </c>
      <c r="O286" s="6" t="s">
        <v>955</v>
      </c>
      <c r="P286" s="6" t="s">
        <v>999</v>
      </c>
      <c r="Q286" s="6">
        <v>95024</v>
      </c>
      <c r="R286" s="53" t="s">
        <v>703</v>
      </c>
      <c r="S286" s="6" t="s">
        <v>1012</v>
      </c>
    </row>
    <row r="287" spans="1:19" ht="135">
      <c r="A287" s="1" t="s">
        <v>2248</v>
      </c>
      <c r="B287" s="6"/>
      <c r="C287" s="6" t="s">
        <v>999</v>
      </c>
      <c r="D287" s="6"/>
      <c r="E287" s="10" t="s">
        <v>1013</v>
      </c>
      <c r="F287" s="10" t="s">
        <v>1014</v>
      </c>
      <c r="G287" s="6" t="s">
        <v>982</v>
      </c>
      <c r="H287" s="11">
        <v>45849</v>
      </c>
      <c r="I287" s="11">
        <v>47118</v>
      </c>
      <c r="J287" s="85">
        <v>1575000</v>
      </c>
      <c r="K287" s="6" t="s">
        <v>18</v>
      </c>
      <c r="L287" s="6" t="s">
        <v>930</v>
      </c>
      <c r="M287" s="39">
        <v>0.66339999999999999</v>
      </c>
      <c r="N287" s="52" t="s">
        <v>19</v>
      </c>
      <c r="O287" s="6" t="s">
        <v>955</v>
      </c>
      <c r="P287" s="6" t="s">
        <v>999</v>
      </c>
      <c r="Q287" s="6">
        <v>95024</v>
      </c>
      <c r="R287" s="6" t="s">
        <v>443</v>
      </c>
      <c r="S287" s="6" t="s">
        <v>1015</v>
      </c>
    </row>
    <row r="288" spans="1:19" ht="135">
      <c r="A288" s="1" t="s">
        <v>2248</v>
      </c>
      <c r="B288" s="6"/>
      <c r="C288" s="6" t="s">
        <v>999</v>
      </c>
      <c r="D288" s="6"/>
      <c r="E288" s="6" t="s">
        <v>1016</v>
      </c>
      <c r="F288" s="10" t="s">
        <v>1017</v>
      </c>
      <c r="G288" s="6" t="s">
        <v>982</v>
      </c>
      <c r="H288" s="11">
        <v>45849</v>
      </c>
      <c r="I288" s="11">
        <v>47118</v>
      </c>
      <c r="J288" s="85">
        <v>1800000</v>
      </c>
      <c r="K288" s="6" t="s">
        <v>18</v>
      </c>
      <c r="L288" s="6" t="s">
        <v>930</v>
      </c>
      <c r="M288" s="39">
        <v>0.66339999999999999</v>
      </c>
      <c r="N288" s="52" t="s">
        <v>19</v>
      </c>
      <c r="O288" s="6" t="s">
        <v>955</v>
      </c>
      <c r="P288" s="6" t="s">
        <v>999</v>
      </c>
      <c r="Q288" s="6">
        <v>95024</v>
      </c>
      <c r="R288" s="6" t="s">
        <v>443</v>
      </c>
      <c r="S288" s="6" t="s">
        <v>1018</v>
      </c>
    </row>
    <row r="289" spans="1:19" ht="135">
      <c r="A289" s="1" t="s">
        <v>2248</v>
      </c>
      <c r="B289" s="6"/>
      <c r="C289" s="6" t="s">
        <v>999</v>
      </c>
      <c r="D289" s="6"/>
      <c r="E289" s="6" t="s">
        <v>1019</v>
      </c>
      <c r="F289" s="10" t="s">
        <v>1020</v>
      </c>
      <c r="G289" s="6" t="s">
        <v>982</v>
      </c>
      <c r="H289" s="11">
        <v>45849</v>
      </c>
      <c r="I289" s="11">
        <v>47118</v>
      </c>
      <c r="J289" s="85">
        <v>1700000</v>
      </c>
      <c r="K289" s="6" t="s">
        <v>18</v>
      </c>
      <c r="L289" s="6" t="s">
        <v>930</v>
      </c>
      <c r="M289" s="39">
        <v>0.66339999999999999</v>
      </c>
      <c r="N289" s="52" t="s">
        <v>19</v>
      </c>
      <c r="O289" s="6" t="s">
        <v>955</v>
      </c>
      <c r="P289" s="6" t="s">
        <v>999</v>
      </c>
      <c r="Q289" s="6">
        <v>95024</v>
      </c>
      <c r="R289" s="6" t="s">
        <v>443</v>
      </c>
      <c r="S289" s="6" t="s">
        <v>1021</v>
      </c>
    </row>
    <row r="290" spans="1:19" ht="165">
      <c r="A290" s="1" t="s">
        <v>2248</v>
      </c>
      <c r="B290" s="6"/>
      <c r="C290" s="6" t="s">
        <v>1022</v>
      </c>
      <c r="D290" s="6"/>
      <c r="E290" s="6" t="s">
        <v>1023</v>
      </c>
      <c r="F290" s="10" t="s">
        <v>1024</v>
      </c>
      <c r="G290" s="6" t="s">
        <v>1025</v>
      </c>
      <c r="H290" s="11">
        <v>45849</v>
      </c>
      <c r="I290" s="11">
        <v>47118</v>
      </c>
      <c r="J290" s="85">
        <v>2180000</v>
      </c>
      <c r="K290" s="6" t="s">
        <v>18</v>
      </c>
      <c r="L290" s="6" t="s">
        <v>930</v>
      </c>
      <c r="M290" s="39">
        <v>0.66339999999999999</v>
      </c>
      <c r="N290" s="52" t="s">
        <v>19</v>
      </c>
      <c r="O290" s="6" t="s">
        <v>955</v>
      </c>
      <c r="P290" s="6" t="s">
        <v>1022</v>
      </c>
      <c r="Q290" s="6">
        <v>95022</v>
      </c>
      <c r="R290" s="6" t="s">
        <v>755</v>
      </c>
      <c r="S290" s="6" t="s">
        <v>1026</v>
      </c>
    </row>
    <row r="291" spans="1:19" ht="135">
      <c r="A291" s="1" t="s">
        <v>2248</v>
      </c>
      <c r="B291" s="6"/>
      <c r="C291" s="6" t="s">
        <v>1022</v>
      </c>
      <c r="D291" s="6"/>
      <c r="E291" s="6" t="s">
        <v>1027</v>
      </c>
      <c r="F291" s="10" t="s">
        <v>1028</v>
      </c>
      <c r="G291" s="6" t="s">
        <v>1005</v>
      </c>
      <c r="H291" s="11">
        <v>45849</v>
      </c>
      <c r="I291" s="11">
        <v>46387</v>
      </c>
      <c r="J291" s="85">
        <v>182143.99</v>
      </c>
      <c r="K291" s="6" t="s">
        <v>18</v>
      </c>
      <c r="L291" s="6" t="s">
        <v>855</v>
      </c>
      <c r="M291" s="39">
        <v>0.66339999999999999</v>
      </c>
      <c r="N291" s="52" t="s">
        <v>19</v>
      </c>
      <c r="O291" s="6" t="s">
        <v>955</v>
      </c>
      <c r="P291" s="6" t="s">
        <v>1022</v>
      </c>
      <c r="Q291" s="6">
        <v>95022</v>
      </c>
      <c r="R291" s="6" t="s">
        <v>863</v>
      </c>
      <c r="S291" s="6" t="s">
        <v>1022</v>
      </c>
    </row>
    <row r="292" spans="1:19" ht="60">
      <c r="A292" s="1" t="s">
        <v>2248</v>
      </c>
      <c r="B292" s="6"/>
      <c r="C292" s="6" t="s">
        <v>1022</v>
      </c>
      <c r="D292" s="6"/>
      <c r="E292" s="6" t="s">
        <v>1029</v>
      </c>
      <c r="F292" s="10" t="s">
        <v>1030</v>
      </c>
      <c r="G292" s="6" t="s">
        <v>972</v>
      </c>
      <c r="H292" s="11">
        <v>45849</v>
      </c>
      <c r="I292" s="11">
        <v>46752</v>
      </c>
      <c r="J292" s="85">
        <v>1535000</v>
      </c>
      <c r="K292" s="6" t="s">
        <v>18</v>
      </c>
      <c r="L292" s="6" t="s">
        <v>836</v>
      </c>
      <c r="M292" s="39">
        <v>0.66339999999999999</v>
      </c>
      <c r="N292" s="52" t="s">
        <v>19</v>
      </c>
      <c r="O292" s="6" t="s">
        <v>955</v>
      </c>
      <c r="P292" s="6" t="s">
        <v>1022</v>
      </c>
      <c r="Q292" s="6">
        <v>95022</v>
      </c>
      <c r="R292" s="53" t="s">
        <v>703</v>
      </c>
      <c r="S292" s="6" t="s">
        <v>1031</v>
      </c>
    </row>
    <row r="293" spans="1:19" ht="60">
      <c r="A293" s="1" t="s">
        <v>2248</v>
      </c>
      <c r="B293" s="6"/>
      <c r="C293" s="6" t="s">
        <v>1022</v>
      </c>
      <c r="D293" s="6"/>
      <c r="E293" s="6" t="s">
        <v>1032</v>
      </c>
      <c r="F293" s="10" t="s">
        <v>1033</v>
      </c>
      <c r="G293" s="6" t="s">
        <v>972</v>
      </c>
      <c r="H293" s="11">
        <v>45849</v>
      </c>
      <c r="I293" s="11">
        <v>46752</v>
      </c>
      <c r="J293" s="85">
        <v>800000</v>
      </c>
      <c r="K293" s="6" t="s">
        <v>18</v>
      </c>
      <c r="L293" s="6" t="s">
        <v>836</v>
      </c>
      <c r="M293" s="39">
        <v>0.66339999999999999</v>
      </c>
      <c r="N293" s="52" t="s">
        <v>19</v>
      </c>
      <c r="O293" s="6" t="s">
        <v>955</v>
      </c>
      <c r="P293" s="6" t="s">
        <v>1022</v>
      </c>
      <c r="Q293" s="6">
        <v>95022</v>
      </c>
      <c r="R293" s="53" t="s">
        <v>703</v>
      </c>
      <c r="S293" s="6" t="s">
        <v>1034</v>
      </c>
    </row>
    <row r="294" spans="1:19" ht="90">
      <c r="A294" s="1" t="s">
        <v>2248</v>
      </c>
      <c r="B294" s="6"/>
      <c r="C294" s="6" t="s">
        <v>1022</v>
      </c>
      <c r="D294" s="6"/>
      <c r="E294" s="6" t="s">
        <v>1035</v>
      </c>
      <c r="F294" s="10" t="s">
        <v>1036</v>
      </c>
      <c r="G294" s="6" t="s">
        <v>963</v>
      </c>
      <c r="H294" s="11">
        <v>45849</v>
      </c>
      <c r="I294" s="11">
        <v>46387</v>
      </c>
      <c r="J294" s="85">
        <v>88584.27</v>
      </c>
      <c r="K294" s="6" t="s">
        <v>18</v>
      </c>
      <c r="L294" s="6" t="s">
        <v>375</v>
      </c>
      <c r="M294" s="39">
        <v>0.66339999999999999</v>
      </c>
      <c r="N294" s="52" t="s">
        <v>19</v>
      </c>
      <c r="O294" s="6" t="s">
        <v>955</v>
      </c>
      <c r="P294" s="6" t="s">
        <v>1022</v>
      </c>
      <c r="Q294" s="6">
        <v>95022</v>
      </c>
      <c r="R294" s="6" t="s">
        <v>964</v>
      </c>
      <c r="S294" s="6" t="s">
        <v>1037</v>
      </c>
    </row>
    <row r="295" spans="1:19" ht="90">
      <c r="A295" s="1" t="s">
        <v>2248</v>
      </c>
      <c r="B295" s="6"/>
      <c r="C295" s="6" t="s">
        <v>1038</v>
      </c>
      <c r="D295" s="6"/>
      <c r="E295" s="6" t="s">
        <v>1039</v>
      </c>
      <c r="F295" s="6" t="s">
        <v>1040</v>
      </c>
      <c r="G295" s="51" t="s">
        <v>1041</v>
      </c>
      <c r="H295" s="11">
        <v>45849</v>
      </c>
      <c r="I295" s="11">
        <v>46752</v>
      </c>
      <c r="J295" s="85">
        <v>72748.789999999994</v>
      </c>
      <c r="K295" s="6" t="s">
        <v>18</v>
      </c>
      <c r="L295" s="6" t="s">
        <v>375</v>
      </c>
      <c r="M295" s="39">
        <v>0.66339999999999999</v>
      </c>
      <c r="N295" s="52" t="s">
        <v>19</v>
      </c>
      <c r="O295" s="6" t="s">
        <v>955</v>
      </c>
      <c r="P295" s="6" t="s">
        <v>1038</v>
      </c>
      <c r="Q295" s="6">
        <v>95025</v>
      </c>
      <c r="R295" s="6" t="s">
        <v>964</v>
      </c>
      <c r="S295" s="6" t="s">
        <v>1042</v>
      </c>
    </row>
    <row r="296" spans="1:19" ht="120">
      <c r="A296" s="1" t="s">
        <v>2248</v>
      </c>
      <c r="B296" s="6"/>
      <c r="C296" s="6" t="s">
        <v>1038</v>
      </c>
      <c r="D296" s="6"/>
      <c r="E296" s="6" t="s">
        <v>1043</v>
      </c>
      <c r="F296" s="6" t="s">
        <v>1044</v>
      </c>
      <c r="G296" s="6" t="s">
        <v>1005</v>
      </c>
      <c r="H296" s="11">
        <v>45849</v>
      </c>
      <c r="I296" s="11">
        <v>46387</v>
      </c>
      <c r="J296" s="85">
        <v>152067.63</v>
      </c>
      <c r="K296" s="6" t="s">
        <v>18</v>
      </c>
      <c r="L296" s="6" t="s">
        <v>855</v>
      </c>
      <c r="M296" s="39">
        <v>0.66339999999999999</v>
      </c>
      <c r="N296" s="52" t="s">
        <v>19</v>
      </c>
      <c r="O296" s="6" t="s">
        <v>955</v>
      </c>
      <c r="P296" s="6" t="s">
        <v>1038</v>
      </c>
      <c r="Q296" s="6">
        <v>95025</v>
      </c>
      <c r="R296" s="6" t="s">
        <v>884</v>
      </c>
      <c r="S296" s="6" t="s">
        <v>1042</v>
      </c>
    </row>
    <row r="297" spans="1:19" ht="60">
      <c r="A297" s="1" t="s">
        <v>2248</v>
      </c>
      <c r="B297" s="6"/>
      <c r="C297" s="6" t="s">
        <v>1038</v>
      </c>
      <c r="D297" s="6"/>
      <c r="E297" s="6" t="s">
        <v>1045</v>
      </c>
      <c r="F297" s="6" t="s">
        <v>1046</v>
      </c>
      <c r="G297" s="6" t="s">
        <v>972</v>
      </c>
      <c r="H297" s="11">
        <v>45849</v>
      </c>
      <c r="I297" s="11">
        <v>47118</v>
      </c>
      <c r="J297" s="85">
        <v>1286041.68</v>
      </c>
      <c r="K297" s="6" t="s">
        <v>18</v>
      </c>
      <c r="L297" s="6" t="s">
        <v>836</v>
      </c>
      <c r="M297" s="39">
        <v>0.66339999999999999</v>
      </c>
      <c r="N297" s="52" t="s">
        <v>19</v>
      </c>
      <c r="O297" s="6" t="s">
        <v>955</v>
      </c>
      <c r="P297" s="6" t="s">
        <v>1038</v>
      </c>
      <c r="Q297" s="6">
        <v>95025</v>
      </c>
      <c r="R297" s="6" t="s">
        <v>1047</v>
      </c>
      <c r="S297" s="6" t="s">
        <v>1042</v>
      </c>
    </row>
    <row r="298" spans="1:19" ht="60">
      <c r="A298" s="1" t="s">
        <v>2248</v>
      </c>
      <c r="B298" s="6"/>
      <c r="C298" s="6" t="s">
        <v>1038</v>
      </c>
      <c r="D298" s="6"/>
      <c r="E298" s="6" t="s">
        <v>1048</v>
      </c>
      <c r="F298" s="6" t="s">
        <v>1049</v>
      </c>
      <c r="G298" s="6" t="s">
        <v>1050</v>
      </c>
      <c r="H298" s="11">
        <v>45849</v>
      </c>
      <c r="I298" s="11">
        <v>46387</v>
      </c>
      <c r="J298" s="85">
        <v>503589.02</v>
      </c>
      <c r="K298" s="6" t="s">
        <v>18</v>
      </c>
      <c r="L298" s="6" t="s">
        <v>836</v>
      </c>
      <c r="M298" s="39">
        <v>0.66339999999999999</v>
      </c>
      <c r="N298" s="52" t="s">
        <v>19</v>
      </c>
      <c r="O298" s="6" t="s">
        <v>955</v>
      </c>
      <c r="P298" s="6" t="s">
        <v>1038</v>
      </c>
      <c r="Q298" s="6">
        <v>95025</v>
      </c>
      <c r="R298" s="6" t="s">
        <v>779</v>
      </c>
      <c r="S298" s="6" t="s">
        <v>1042</v>
      </c>
    </row>
    <row r="299" spans="1:19" ht="105">
      <c r="A299" s="1" t="s">
        <v>2248</v>
      </c>
      <c r="B299" s="6"/>
      <c r="C299" s="6" t="s">
        <v>1038</v>
      </c>
      <c r="D299" s="6"/>
      <c r="E299" s="6" t="s">
        <v>1051</v>
      </c>
      <c r="F299" s="6" t="s">
        <v>1052</v>
      </c>
      <c r="G299" s="6" t="s">
        <v>990</v>
      </c>
      <c r="H299" s="11">
        <v>45849</v>
      </c>
      <c r="I299" s="11">
        <v>46752</v>
      </c>
      <c r="J299" s="85">
        <v>2200000</v>
      </c>
      <c r="K299" s="6" t="s">
        <v>18</v>
      </c>
      <c r="L299" s="6" t="s">
        <v>930</v>
      </c>
      <c r="M299" s="39">
        <v>0.66339999999999999</v>
      </c>
      <c r="N299" s="52" t="s">
        <v>19</v>
      </c>
      <c r="O299" s="6" t="s">
        <v>955</v>
      </c>
      <c r="P299" s="6" t="s">
        <v>1038</v>
      </c>
      <c r="Q299" s="6">
        <v>95025</v>
      </c>
      <c r="R299" s="6" t="s">
        <v>457</v>
      </c>
      <c r="S299" s="6" t="s">
        <v>1053</v>
      </c>
    </row>
    <row r="300" spans="1:19" ht="90">
      <c r="A300" s="1" t="s">
        <v>2248</v>
      </c>
      <c r="B300" s="6"/>
      <c r="C300" s="6" t="s">
        <v>1054</v>
      </c>
      <c r="D300" s="6"/>
      <c r="E300" s="6" t="s">
        <v>1055</v>
      </c>
      <c r="F300" s="10" t="s">
        <v>1056</v>
      </c>
      <c r="G300" s="6" t="s">
        <v>963</v>
      </c>
      <c r="H300" s="11">
        <v>45849</v>
      </c>
      <c r="I300" s="11">
        <v>46387</v>
      </c>
      <c r="J300" s="85">
        <v>65605.87</v>
      </c>
      <c r="K300" s="6" t="s">
        <v>18</v>
      </c>
      <c r="L300" s="6" t="s">
        <v>375</v>
      </c>
      <c r="M300" s="39">
        <v>0.66339999999999999</v>
      </c>
      <c r="N300" s="52" t="s">
        <v>19</v>
      </c>
      <c r="O300" s="6" t="s">
        <v>955</v>
      </c>
      <c r="P300" s="6" t="s">
        <v>1054</v>
      </c>
      <c r="Q300" s="6">
        <v>95020</v>
      </c>
      <c r="R300" s="6" t="s">
        <v>964</v>
      </c>
      <c r="S300" s="6" t="s">
        <v>1057</v>
      </c>
    </row>
    <row r="301" spans="1:19" ht="75">
      <c r="A301" s="1" t="s">
        <v>2248</v>
      </c>
      <c r="B301" s="6"/>
      <c r="C301" s="6" t="s">
        <v>1054</v>
      </c>
      <c r="D301" s="6"/>
      <c r="E301" s="6" t="s">
        <v>1058</v>
      </c>
      <c r="F301" s="10" t="s">
        <v>1059</v>
      </c>
      <c r="G301" s="6" t="s">
        <v>1005</v>
      </c>
      <c r="H301" s="11">
        <v>45849</v>
      </c>
      <c r="I301" s="11">
        <v>46387</v>
      </c>
      <c r="J301" s="85">
        <v>124440</v>
      </c>
      <c r="K301" s="6" t="s">
        <v>18</v>
      </c>
      <c r="L301" s="6" t="s">
        <v>855</v>
      </c>
      <c r="M301" s="39">
        <v>0.66339999999999999</v>
      </c>
      <c r="N301" s="52" t="s">
        <v>19</v>
      </c>
      <c r="O301" s="6" t="s">
        <v>955</v>
      </c>
      <c r="P301" s="6" t="s">
        <v>1054</v>
      </c>
      <c r="Q301" s="6">
        <v>95020</v>
      </c>
      <c r="R301" s="6" t="s">
        <v>1060</v>
      </c>
      <c r="S301" s="6" t="s">
        <v>1061</v>
      </c>
    </row>
    <row r="302" spans="1:19" ht="60">
      <c r="A302" s="1" t="s">
        <v>2248</v>
      </c>
      <c r="B302" s="6"/>
      <c r="C302" s="6" t="s">
        <v>1054</v>
      </c>
      <c r="D302" s="6"/>
      <c r="E302" s="6" t="s">
        <v>1062</v>
      </c>
      <c r="F302" s="10" t="s">
        <v>1063</v>
      </c>
      <c r="G302" s="6" t="s">
        <v>972</v>
      </c>
      <c r="H302" s="11">
        <v>45849</v>
      </c>
      <c r="I302" s="11">
        <v>46752</v>
      </c>
      <c r="J302" s="85">
        <v>1372351</v>
      </c>
      <c r="K302" s="6" t="s">
        <v>18</v>
      </c>
      <c r="L302" s="6" t="s">
        <v>836</v>
      </c>
      <c r="M302" s="39">
        <v>0.66339999999999999</v>
      </c>
      <c r="N302" s="52" t="s">
        <v>19</v>
      </c>
      <c r="O302" s="6" t="s">
        <v>955</v>
      </c>
      <c r="P302" s="6" t="s">
        <v>1054</v>
      </c>
      <c r="Q302" s="6">
        <v>95020</v>
      </c>
      <c r="R302" s="6" t="s">
        <v>1064</v>
      </c>
      <c r="S302" s="6" t="s">
        <v>1061</v>
      </c>
    </row>
    <row r="303" spans="1:19" ht="150">
      <c r="A303" s="1" t="s">
        <v>2248</v>
      </c>
      <c r="B303" s="6"/>
      <c r="C303" s="6" t="s">
        <v>1054</v>
      </c>
      <c r="D303" s="6"/>
      <c r="E303" s="6" t="s">
        <v>1065</v>
      </c>
      <c r="F303" s="10" t="s">
        <v>1066</v>
      </c>
      <c r="G303" s="6" t="s">
        <v>986</v>
      </c>
      <c r="H303" s="11">
        <v>45849</v>
      </c>
      <c r="I303" s="11">
        <v>47118</v>
      </c>
      <c r="J303" s="85">
        <v>698315.39</v>
      </c>
      <c r="K303" s="6" t="s">
        <v>18</v>
      </c>
      <c r="L303" s="6" t="s">
        <v>930</v>
      </c>
      <c r="M303" s="39">
        <v>0.66339999999999999</v>
      </c>
      <c r="N303" s="52" t="s">
        <v>19</v>
      </c>
      <c r="O303" s="6" t="s">
        <v>955</v>
      </c>
      <c r="P303" s="6" t="s">
        <v>1054</v>
      </c>
      <c r="Q303" s="6">
        <v>95020</v>
      </c>
      <c r="R303" s="6" t="s">
        <v>447</v>
      </c>
      <c r="S303" s="6" t="s">
        <v>1057</v>
      </c>
    </row>
    <row r="304" spans="1:19" ht="150">
      <c r="A304" s="1" t="s">
        <v>2248</v>
      </c>
      <c r="B304" s="6"/>
      <c r="C304" s="6" t="s">
        <v>1054</v>
      </c>
      <c r="D304" s="6"/>
      <c r="E304" s="6" t="s">
        <v>1067</v>
      </c>
      <c r="F304" s="10" t="s">
        <v>1068</v>
      </c>
      <c r="G304" s="6" t="s">
        <v>986</v>
      </c>
      <c r="H304" s="11">
        <v>45849</v>
      </c>
      <c r="I304" s="11">
        <v>47118</v>
      </c>
      <c r="J304" s="85">
        <v>1077868.51</v>
      </c>
      <c r="K304" s="6" t="s">
        <v>18</v>
      </c>
      <c r="L304" s="6" t="s">
        <v>930</v>
      </c>
      <c r="M304" s="39">
        <v>0.66339999999999999</v>
      </c>
      <c r="N304" s="52" t="s">
        <v>19</v>
      </c>
      <c r="O304" s="6" t="s">
        <v>955</v>
      </c>
      <c r="P304" s="6" t="s">
        <v>1054</v>
      </c>
      <c r="Q304" s="6">
        <v>95020</v>
      </c>
      <c r="R304" s="6" t="s">
        <v>447</v>
      </c>
      <c r="S304" s="6" t="s">
        <v>1069</v>
      </c>
    </row>
    <row r="305" spans="1:19" ht="90">
      <c r="A305" s="1" t="s">
        <v>2248</v>
      </c>
      <c r="B305" s="6"/>
      <c r="C305" s="6" t="s">
        <v>1054</v>
      </c>
      <c r="D305" s="6"/>
      <c r="E305" s="6" t="s">
        <v>1070</v>
      </c>
      <c r="F305" s="10" t="s">
        <v>1071</v>
      </c>
      <c r="G305" s="51" t="s">
        <v>1072</v>
      </c>
      <c r="H305" s="11">
        <v>45849</v>
      </c>
      <c r="I305" s="11">
        <v>47118</v>
      </c>
      <c r="J305" s="85">
        <v>256000</v>
      </c>
      <c r="K305" s="6" t="s">
        <v>18</v>
      </c>
      <c r="L305" s="6" t="s">
        <v>930</v>
      </c>
      <c r="M305" s="39">
        <v>0.66339999999999999</v>
      </c>
      <c r="N305" s="52" t="s">
        <v>19</v>
      </c>
      <c r="O305" s="6" t="s">
        <v>955</v>
      </c>
      <c r="P305" s="6" t="s">
        <v>1054</v>
      </c>
      <c r="Q305" s="6">
        <v>95020</v>
      </c>
      <c r="R305" s="51" t="s">
        <v>678</v>
      </c>
      <c r="S305" s="6" t="s">
        <v>1057</v>
      </c>
    </row>
    <row r="306" spans="1:19" ht="75">
      <c r="A306" s="1" t="s">
        <v>2248</v>
      </c>
      <c r="B306" s="6"/>
      <c r="C306" s="6" t="s">
        <v>1054</v>
      </c>
      <c r="D306" s="6"/>
      <c r="E306" s="6" t="s">
        <v>1073</v>
      </c>
      <c r="F306" s="10" t="s">
        <v>1074</v>
      </c>
      <c r="G306" s="6" t="s">
        <v>1075</v>
      </c>
      <c r="H306" s="11">
        <v>45849</v>
      </c>
      <c r="I306" s="11">
        <v>47118</v>
      </c>
      <c r="J306" s="85">
        <v>10000</v>
      </c>
      <c r="K306" s="6" t="s">
        <v>18</v>
      </c>
      <c r="L306" s="6" t="s">
        <v>930</v>
      </c>
      <c r="M306" s="39">
        <v>0.66339999999999999</v>
      </c>
      <c r="N306" s="52" t="s">
        <v>19</v>
      </c>
      <c r="O306" s="6" t="s">
        <v>955</v>
      </c>
      <c r="P306" s="6" t="s">
        <v>1054</v>
      </c>
      <c r="Q306" s="6">
        <v>95020</v>
      </c>
      <c r="R306" s="51" t="s">
        <v>1076</v>
      </c>
      <c r="S306" s="6" t="s">
        <v>1077</v>
      </c>
    </row>
    <row r="307" spans="1:19" ht="105">
      <c r="A307" s="1" t="s">
        <v>2248</v>
      </c>
      <c r="B307" s="6"/>
      <c r="C307" s="6" t="s">
        <v>1078</v>
      </c>
      <c r="D307" s="6"/>
      <c r="E307" s="6" t="s">
        <v>1079</v>
      </c>
      <c r="F307" s="10" t="s">
        <v>1080</v>
      </c>
      <c r="G307" s="6" t="s">
        <v>990</v>
      </c>
      <c r="H307" s="11">
        <v>45849</v>
      </c>
      <c r="I307" s="11">
        <v>47118</v>
      </c>
      <c r="J307" s="85">
        <v>1500000</v>
      </c>
      <c r="K307" s="6" t="s">
        <v>18</v>
      </c>
      <c r="L307" s="6" t="s">
        <v>930</v>
      </c>
      <c r="M307" s="39">
        <v>0.66339999999999999</v>
      </c>
      <c r="N307" s="52" t="s">
        <v>19</v>
      </c>
      <c r="O307" s="6" t="s">
        <v>955</v>
      </c>
      <c r="P307" s="6" t="s">
        <v>1078</v>
      </c>
      <c r="Q307" s="6">
        <v>95028</v>
      </c>
      <c r="R307" s="51" t="s">
        <v>457</v>
      </c>
      <c r="S307" s="6" t="s">
        <v>1078</v>
      </c>
    </row>
    <row r="308" spans="1:19" ht="150">
      <c r="A308" s="1" t="s">
        <v>2248</v>
      </c>
      <c r="B308" s="6"/>
      <c r="C308" s="6" t="s">
        <v>1078</v>
      </c>
      <c r="D308" s="6"/>
      <c r="E308" s="6" t="s">
        <v>1081</v>
      </c>
      <c r="F308" s="10" t="s">
        <v>1082</v>
      </c>
      <c r="G308" s="6" t="s">
        <v>986</v>
      </c>
      <c r="H308" s="11">
        <v>45849</v>
      </c>
      <c r="I308" s="11">
        <v>46752</v>
      </c>
      <c r="J308" s="85">
        <v>800000</v>
      </c>
      <c r="K308" s="6" t="s">
        <v>18</v>
      </c>
      <c r="L308" s="6" t="s">
        <v>930</v>
      </c>
      <c r="M308" s="39">
        <v>0.66339999999999999</v>
      </c>
      <c r="N308" s="52" t="s">
        <v>19</v>
      </c>
      <c r="O308" s="6" t="s">
        <v>955</v>
      </c>
      <c r="P308" s="6" t="s">
        <v>1078</v>
      </c>
      <c r="Q308" s="6">
        <v>95028</v>
      </c>
      <c r="R308" s="6" t="s">
        <v>447</v>
      </c>
      <c r="S308" s="6" t="s">
        <v>1078</v>
      </c>
    </row>
    <row r="309" spans="1:19" ht="135">
      <c r="A309" s="1" t="s">
        <v>2248</v>
      </c>
      <c r="B309" s="6"/>
      <c r="C309" s="6" t="s">
        <v>1078</v>
      </c>
      <c r="D309" s="6"/>
      <c r="E309" s="6" t="s">
        <v>1083</v>
      </c>
      <c r="F309" s="10" t="s">
        <v>1084</v>
      </c>
      <c r="G309" s="6" t="s">
        <v>1005</v>
      </c>
      <c r="H309" s="11">
        <v>45849</v>
      </c>
      <c r="I309" s="11">
        <v>46387</v>
      </c>
      <c r="J309" s="85">
        <v>125000</v>
      </c>
      <c r="K309" s="6" t="s">
        <v>18</v>
      </c>
      <c r="L309" s="6" t="s">
        <v>855</v>
      </c>
      <c r="M309" s="39">
        <v>0.66339999999999999</v>
      </c>
      <c r="N309" s="52" t="s">
        <v>19</v>
      </c>
      <c r="O309" s="6" t="s">
        <v>955</v>
      </c>
      <c r="P309" s="6" t="s">
        <v>1078</v>
      </c>
      <c r="Q309" s="6">
        <v>95028</v>
      </c>
      <c r="R309" s="6" t="s">
        <v>863</v>
      </c>
      <c r="S309" s="6" t="s">
        <v>1078</v>
      </c>
    </row>
    <row r="310" spans="1:19" ht="90">
      <c r="A310" s="1" t="s">
        <v>2248</v>
      </c>
      <c r="B310" s="6"/>
      <c r="C310" s="6" t="s">
        <v>1085</v>
      </c>
      <c r="D310" s="6"/>
      <c r="E310" s="6" t="s">
        <v>1086</v>
      </c>
      <c r="F310" s="6" t="s">
        <v>1087</v>
      </c>
      <c r="G310" s="6" t="s">
        <v>963</v>
      </c>
      <c r="H310" s="11">
        <v>45849</v>
      </c>
      <c r="I310" s="11">
        <v>46387</v>
      </c>
      <c r="J310" s="85">
        <v>73517.34</v>
      </c>
      <c r="K310" s="6" t="s">
        <v>18</v>
      </c>
      <c r="L310" s="6" t="s">
        <v>375</v>
      </c>
      <c r="M310" s="39">
        <v>0.66339999999999999</v>
      </c>
      <c r="N310" s="52" t="s">
        <v>19</v>
      </c>
      <c r="O310" s="6" t="s">
        <v>955</v>
      </c>
      <c r="P310" s="6" t="s">
        <v>1085</v>
      </c>
      <c r="Q310" s="6">
        <v>95021</v>
      </c>
      <c r="R310" s="6" t="s">
        <v>964</v>
      </c>
      <c r="S310" s="6" t="s">
        <v>1088</v>
      </c>
    </row>
    <row r="311" spans="1:19" ht="120">
      <c r="A311" s="1" t="s">
        <v>2248</v>
      </c>
      <c r="B311" s="6"/>
      <c r="C311" s="6" t="s">
        <v>1085</v>
      </c>
      <c r="D311" s="6"/>
      <c r="E311" s="6" t="s">
        <v>1089</v>
      </c>
      <c r="F311" s="6" t="s">
        <v>1090</v>
      </c>
      <c r="G311" s="6" t="s">
        <v>1005</v>
      </c>
      <c r="H311" s="11">
        <v>45849</v>
      </c>
      <c r="I311" s="11">
        <v>46387</v>
      </c>
      <c r="J311" s="85">
        <v>151827.79999999999</v>
      </c>
      <c r="K311" s="6" t="s">
        <v>18</v>
      </c>
      <c r="L311" s="6" t="s">
        <v>855</v>
      </c>
      <c r="M311" s="39">
        <v>0.66339999999999999</v>
      </c>
      <c r="N311" s="52" t="s">
        <v>19</v>
      </c>
      <c r="O311" s="6" t="s">
        <v>955</v>
      </c>
      <c r="P311" s="6" t="s">
        <v>1085</v>
      </c>
      <c r="Q311" s="6">
        <v>95021</v>
      </c>
      <c r="R311" s="6" t="s">
        <v>884</v>
      </c>
      <c r="S311" s="6" t="s">
        <v>1091</v>
      </c>
    </row>
    <row r="312" spans="1:19" ht="105">
      <c r="A312" s="1" t="s">
        <v>2248</v>
      </c>
      <c r="B312" s="6"/>
      <c r="C312" s="6" t="s">
        <v>1092</v>
      </c>
      <c r="D312" s="6"/>
      <c r="E312" s="6" t="s">
        <v>1093</v>
      </c>
      <c r="F312" s="10" t="s">
        <v>1094</v>
      </c>
      <c r="G312" s="6" t="s">
        <v>990</v>
      </c>
      <c r="H312" s="11">
        <v>45849</v>
      </c>
      <c r="I312" s="11">
        <v>47118</v>
      </c>
      <c r="J312" s="85">
        <v>4400000</v>
      </c>
      <c r="K312" s="6" t="s">
        <v>18</v>
      </c>
      <c r="L312" s="6" t="s">
        <v>930</v>
      </c>
      <c r="M312" s="39">
        <v>0.66339999999999999</v>
      </c>
      <c r="N312" s="52" t="s">
        <v>19</v>
      </c>
      <c r="O312" s="6" t="s">
        <v>955</v>
      </c>
      <c r="P312" s="6" t="s">
        <v>1092</v>
      </c>
      <c r="Q312" s="6">
        <v>95045</v>
      </c>
      <c r="R312" s="6" t="s">
        <v>457</v>
      </c>
      <c r="S312" s="6" t="s">
        <v>1095</v>
      </c>
    </row>
    <row r="313" spans="1:19" ht="105">
      <c r="A313" s="1" t="s">
        <v>2248</v>
      </c>
      <c r="B313" s="6"/>
      <c r="C313" s="6" t="s">
        <v>1092</v>
      </c>
      <c r="D313" s="6"/>
      <c r="E313" s="6" t="s">
        <v>1096</v>
      </c>
      <c r="F313" s="10" t="s">
        <v>1097</v>
      </c>
      <c r="G313" s="6" t="s">
        <v>963</v>
      </c>
      <c r="H313" s="11">
        <v>45849</v>
      </c>
      <c r="I313" s="11">
        <v>46387</v>
      </c>
      <c r="J313" s="85">
        <v>50000</v>
      </c>
      <c r="K313" s="6" t="s">
        <v>18</v>
      </c>
      <c r="L313" s="6" t="s">
        <v>375</v>
      </c>
      <c r="M313" s="39">
        <v>0.66339999999999999</v>
      </c>
      <c r="N313" s="52" t="s">
        <v>19</v>
      </c>
      <c r="O313" s="6" t="s">
        <v>955</v>
      </c>
      <c r="P313" s="6" t="s">
        <v>1092</v>
      </c>
      <c r="Q313" s="6">
        <v>95045</v>
      </c>
      <c r="R313" s="6" t="s">
        <v>1098</v>
      </c>
      <c r="S313" s="6" t="s">
        <v>1099</v>
      </c>
    </row>
    <row r="314" spans="1:19" ht="105">
      <c r="A314" s="1" t="s">
        <v>2248</v>
      </c>
      <c r="B314" s="6"/>
      <c r="C314" s="6" t="s">
        <v>1092</v>
      </c>
      <c r="D314" s="6"/>
      <c r="E314" s="6" t="s">
        <v>1100</v>
      </c>
      <c r="F314" s="10" t="s">
        <v>1101</v>
      </c>
      <c r="G314" s="6" t="s">
        <v>963</v>
      </c>
      <c r="H314" s="11">
        <v>45849</v>
      </c>
      <c r="I314" s="11">
        <v>46387</v>
      </c>
      <c r="J314" s="85">
        <v>50000</v>
      </c>
      <c r="K314" s="6" t="s">
        <v>18</v>
      </c>
      <c r="L314" s="6" t="s">
        <v>375</v>
      </c>
      <c r="M314" s="39">
        <v>0.66339999999999999</v>
      </c>
      <c r="N314" s="52" t="s">
        <v>19</v>
      </c>
      <c r="O314" s="6" t="s">
        <v>955</v>
      </c>
      <c r="P314" s="6" t="s">
        <v>1092</v>
      </c>
      <c r="Q314" s="6">
        <v>95045</v>
      </c>
      <c r="R314" s="6" t="s">
        <v>1098</v>
      </c>
      <c r="S314" s="6" t="s">
        <v>1102</v>
      </c>
    </row>
    <row r="315" spans="1:19" ht="105">
      <c r="A315" s="1" t="s">
        <v>2248</v>
      </c>
      <c r="B315" s="6"/>
      <c r="C315" s="6" t="s">
        <v>1092</v>
      </c>
      <c r="D315" s="6"/>
      <c r="E315" s="6" t="s">
        <v>1103</v>
      </c>
      <c r="F315" s="10" t="s">
        <v>1104</v>
      </c>
      <c r="G315" s="6" t="s">
        <v>963</v>
      </c>
      <c r="H315" s="11">
        <v>45849</v>
      </c>
      <c r="I315" s="11">
        <v>46387</v>
      </c>
      <c r="J315" s="85">
        <v>50000</v>
      </c>
      <c r="K315" s="6" t="s">
        <v>18</v>
      </c>
      <c r="L315" s="6" t="s">
        <v>375</v>
      </c>
      <c r="M315" s="39">
        <v>0.66339999999999999</v>
      </c>
      <c r="N315" s="52" t="s">
        <v>19</v>
      </c>
      <c r="O315" s="6" t="s">
        <v>955</v>
      </c>
      <c r="P315" s="6" t="s">
        <v>1092</v>
      </c>
      <c r="Q315" s="6">
        <v>95045</v>
      </c>
      <c r="R315" s="6" t="s">
        <v>1098</v>
      </c>
      <c r="S315" s="6" t="s">
        <v>1105</v>
      </c>
    </row>
    <row r="316" spans="1:19" ht="120">
      <c r="A316" s="1" t="s">
        <v>2248</v>
      </c>
      <c r="B316" s="6"/>
      <c r="C316" s="6" t="s">
        <v>1092</v>
      </c>
      <c r="D316" s="6"/>
      <c r="E316" s="6" t="s">
        <v>1106</v>
      </c>
      <c r="F316" s="10" t="s">
        <v>1107</v>
      </c>
      <c r="G316" s="6" t="s">
        <v>854</v>
      </c>
      <c r="H316" s="11">
        <v>45849</v>
      </c>
      <c r="I316" s="11">
        <v>46752</v>
      </c>
      <c r="J316" s="85">
        <v>180000</v>
      </c>
      <c r="K316" s="6" t="s">
        <v>18</v>
      </c>
      <c r="L316" s="6" t="s">
        <v>855</v>
      </c>
      <c r="M316" s="39">
        <v>0.66339999999999999</v>
      </c>
      <c r="N316" s="52" t="s">
        <v>19</v>
      </c>
      <c r="O316" s="6" t="s">
        <v>955</v>
      </c>
      <c r="P316" s="6" t="s">
        <v>1092</v>
      </c>
      <c r="Q316" s="6">
        <v>95045</v>
      </c>
      <c r="R316" s="6" t="s">
        <v>1108</v>
      </c>
      <c r="S316" s="6" t="s">
        <v>1109</v>
      </c>
    </row>
    <row r="317" spans="1:19" ht="60">
      <c r="A317" s="1" t="s">
        <v>2248</v>
      </c>
      <c r="B317" s="6"/>
      <c r="C317" s="6" t="s">
        <v>1092</v>
      </c>
      <c r="D317" s="6"/>
      <c r="E317" s="6" t="s">
        <v>1110</v>
      </c>
      <c r="F317" s="10" t="s">
        <v>1111</v>
      </c>
      <c r="G317" s="6" t="s">
        <v>972</v>
      </c>
      <c r="H317" s="11">
        <v>45849</v>
      </c>
      <c r="I317" s="11">
        <v>47118</v>
      </c>
      <c r="J317" s="85">
        <v>3165000</v>
      </c>
      <c r="K317" s="6" t="s">
        <v>18</v>
      </c>
      <c r="L317" s="6" t="s">
        <v>836</v>
      </c>
      <c r="M317" s="39">
        <v>0.66339999999999999</v>
      </c>
      <c r="N317" s="52" t="s">
        <v>19</v>
      </c>
      <c r="O317" s="6" t="s">
        <v>955</v>
      </c>
      <c r="P317" s="6" t="s">
        <v>1092</v>
      </c>
      <c r="Q317" s="6">
        <v>95045</v>
      </c>
      <c r="R317" s="6" t="s">
        <v>703</v>
      </c>
      <c r="S317" s="6" t="s">
        <v>1112</v>
      </c>
    </row>
    <row r="318" spans="1:19" ht="165">
      <c r="A318" s="1" t="s">
        <v>2248</v>
      </c>
      <c r="B318" s="6"/>
      <c r="C318" s="6" t="s">
        <v>1113</v>
      </c>
      <c r="D318" s="6"/>
      <c r="E318" s="6" t="s">
        <v>1114</v>
      </c>
      <c r="F318" s="10" t="s">
        <v>1115</v>
      </c>
      <c r="G318" s="6" t="s">
        <v>1025</v>
      </c>
      <c r="H318" s="11">
        <v>45849</v>
      </c>
      <c r="I318" s="11">
        <v>47118</v>
      </c>
      <c r="J318" s="85">
        <v>2480508.04</v>
      </c>
      <c r="K318" s="6" t="s">
        <v>18</v>
      </c>
      <c r="L318" s="6" t="s">
        <v>930</v>
      </c>
      <c r="M318" s="39">
        <v>0.66339999999999999</v>
      </c>
      <c r="N318" s="52" t="s">
        <v>19</v>
      </c>
      <c r="O318" s="6" t="s">
        <v>955</v>
      </c>
      <c r="P318" s="6" t="s">
        <v>1113</v>
      </c>
      <c r="Q318" s="6">
        <v>95032</v>
      </c>
      <c r="R318" s="6" t="s">
        <v>755</v>
      </c>
      <c r="S318" s="6" t="s">
        <v>1116</v>
      </c>
    </row>
    <row r="319" spans="1:19" ht="60">
      <c r="A319" s="1" t="s">
        <v>2248</v>
      </c>
      <c r="B319" s="6"/>
      <c r="C319" s="6" t="s">
        <v>1113</v>
      </c>
      <c r="D319" s="6"/>
      <c r="E319" s="6" t="s">
        <v>1117</v>
      </c>
      <c r="F319" s="10" t="s">
        <v>1118</v>
      </c>
      <c r="G319" s="6" t="s">
        <v>972</v>
      </c>
      <c r="H319" s="11">
        <v>45849</v>
      </c>
      <c r="I319" s="11">
        <v>47118</v>
      </c>
      <c r="J319" s="85">
        <v>500000</v>
      </c>
      <c r="K319" s="6" t="s">
        <v>18</v>
      </c>
      <c r="L319" s="6" t="s">
        <v>836</v>
      </c>
      <c r="M319" s="39">
        <v>0.66339999999999999</v>
      </c>
      <c r="N319" s="52" t="s">
        <v>19</v>
      </c>
      <c r="O319" s="6" t="s">
        <v>955</v>
      </c>
      <c r="P319" s="6" t="s">
        <v>1113</v>
      </c>
      <c r="Q319" s="6">
        <v>95032</v>
      </c>
      <c r="R319" s="6" t="s">
        <v>703</v>
      </c>
      <c r="S319" s="6" t="s">
        <v>1119</v>
      </c>
    </row>
    <row r="320" spans="1:19" ht="60">
      <c r="A320" s="1" t="s">
        <v>2248</v>
      </c>
      <c r="B320" s="6"/>
      <c r="C320" s="6" t="s">
        <v>1113</v>
      </c>
      <c r="D320" s="6"/>
      <c r="E320" s="6" t="s">
        <v>1120</v>
      </c>
      <c r="F320" s="10" t="s">
        <v>1121</v>
      </c>
      <c r="G320" s="6" t="s">
        <v>1050</v>
      </c>
      <c r="H320" s="11">
        <v>45849</v>
      </c>
      <c r="I320" s="11">
        <v>47118</v>
      </c>
      <c r="J320" s="85">
        <v>1824246</v>
      </c>
      <c r="K320" s="6" t="s">
        <v>18</v>
      </c>
      <c r="L320" s="6" t="s">
        <v>836</v>
      </c>
      <c r="M320" s="39">
        <v>0.66339999999999999</v>
      </c>
      <c r="N320" s="52" t="s">
        <v>19</v>
      </c>
      <c r="O320" s="6" t="s">
        <v>955</v>
      </c>
      <c r="P320" s="6" t="s">
        <v>1113</v>
      </c>
      <c r="Q320" s="6">
        <v>95032</v>
      </c>
      <c r="R320" s="6" t="s">
        <v>779</v>
      </c>
      <c r="S320" s="6" t="s">
        <v>1122</v>
      </c>
    </row>
    <row r="321" spans="1:19" ht="60">
      <c r="A321" s="1" t="s">
        <v>2248</v>
      </c>
      <c r="B321" s="6"/>
      <c r="C321" s="6" t="s">
        <v>1123</v>
      </c>
      <c r="D321" s="6"/>
      <c r="E321" s="6" t="s">
        <v>1124</v>
      </c>
      <c r="F321" s="10" t="s">
        <v>1125</v>
      </c>
      <c r="G321" s="6" t="s">
        <v>972</v>
      </c>
      <c r="H321" s="11">
        <v>45849</v>
      </c>
      <c r="I321" s="11">
        <v>47118</v>
      </c>
      <c r="J321" s="85">
        <v>1706097.63</v>
      </c>
      <c r="K321" s="6" t="s">
        <v>18</v>
      </c>
      <c r="L321" s="6" t="s">
        <v>836</v>
      </c>
      <c r="M321" s="39">
        <v>0.66339999999999999</v>
      </c>
      <c r="N321" s="52" t="s">
        <v>19</v>
      </c>
      <c r="O321" s="6" t="s">
        <v>955</v>
      </c>
      <c r="P321" s="6" t="s">
        <v>1123</v>
      </c>
      <c r="Q321" s="6">
        <v>95040</v>
      </c>
      <c r="R321" s="6" t="s">
        <v>703</v>
      </c>
      <c r="S321" s="6" t="s">
        <v>1126</v>
      </c>
    </row>
    <row r="322" spans="1:19" ht="150">
      <c r="A322" s="1" t="s">
        <v>2248</v>
      </c>
      <c r="B322" s="6"/>
      <c r="C322" s="6" t="s">
        <v>1123</v>
      </c>
      <c r="D322" s="6"/>
      <c r="E322" s="6" t="s">
        <v>1127</v>
      </c>
      <c r="F322" s="10" t="s">
        <v>1128</v>
      </c>
      <c r="G322" s="6" t="s">
        <v>986</v>
      </c>
      <c r="H322" s="11">
        <v>45849</v>
      </c>
      <c r="I322" s="11">
        <v>47118</v>
      </c>
      <c r="J322" s="85">
        <v>2208139.9700000002</v>
      </c>
      <c r="K322" s="6" t="s">
        <v>18</v>
      </c>
      <c r="L322" s="6" t="s">
        <v>930</v>
      </c>
      <c r="M322" s="39">
        <v>0.66339999999999999</v>
      </c>
      <c r="N322" s="52" t="s">
        <v>19</v>
      </c>
      <c r="O322" s="6" t="s">
        <v>955</v>
      </c>
      <c r="P322" s="6" t="s">
        <v>1123</v>
      </c>
      <c r="Q322" s="6">
        <v>95040</v>
      </c>
      <c r="R322" s="6" t="s">
        <v>457</v>
      </c>
      <c r="S322" s="6" t="s">
        <v>1129</v>
      </c>
    </row>
    <row r="323" spans="1:19" ht="165">
      <c r="A323" s="1" t="s">
        <v>2248</v>
      </c>
      <c r="B323" s="6"/>
      <c r="C323" s="6" t="s">
        <v>1130</v>
      </c>
      <c r="D323" s="6"/>
      <c r="E323" s="6" t="s">
        <v>1131</v>
      </c>
      <c r="F323" s="10" t="s">
        <v>1132</v>
      </c>
      <c r="G323" s="6" t="s">
        <v>1025</v>
      </c>
      <c r="H323" s="11">
        <v>45849</v>
      </c>
      <c r="I323" s="11">
        <v>47118</v>
      </c>
      <c r="J323" s="85">
        <v>2450000</v>
      </c>
      <c r="K323" s="6" t="s">
        <v>18</v>
      </c>
      <c r="L323" s="6" t="s">
        <v>930</v>
      </c>
      <c r="M323" s="39">
        <v>0.66339999999999999</v>
      </c>
      <c r="N323" s="52" t="s">
        <v>19</v>
      </c>
      <c r="O323" s="6" t="s">
        <v>955</v>
      </c>
      <c r="P323" s="6" t="s">
        <v>1130</v>
      </c>
      <c r="Q323" s="6">
        <v>95030</v>
      </c>
      <c r="R323" s="6" t="s">
        <v>755</v>
      </c>
      <c r="S323" s="6" t="s">
        <v>1133</v>
      </c>
    </row>
    <row r="324" spans="1:19" ht="90">
      <c r="A324" s="1" t="s">
        <v>2248</v>
      </c>
      <c r="B324" s="6"/>
      <c r="C324" s="6" t="s">
        <v>1134</v>
      </c>
      <c r="D324" s="6"/>
      <c r="E324" s="6" t="s">
        <v>1135</v>
      </c>
      <c r="F324" s="10" t="s">
        <v>1136</v>
      </c>
      <c r="G324" s="6" t="s">
        <v>963</v>
      </c>
      <c r="H324" s="11">
        <v>45849</v>
      </c>
      <c r="I324" s="11">
        <v>46752</v>
      </c>
      <c r="J324" s="85">
        <v>55000</v>
      </c>
      <c r="K324" s="6" t="s">
        <v>18</v>
      </c>
      <c r="L324" s="6" t="s">
        <v>375</v>
      </c>
      <c r="M324" s="39">
        <v>0.66339999999999999</v>
      </c>
      <c r="N324" s="52" t="s">
        <v>19</v>
      </c>
      <c r="O324" s="6" t="s">
        <v>955</v>
      </c>
      <c r="P324" s="6" t="s">
        <v>1134</v>
      </c>
      <c r="Q324" s="6">
        <v>95040</v>
      </c>
      <c r="R324" s="6" t="s">
        <v>964</v>
      </c>
      <c r="S324" s="6" t="s">
        <v>1137</v>
      </c>
    </row>
    <row r="325" spans="1:19" ht="60">
      <c r="A325" s="1" t="s">
        <v>2248</v>
      </c>
      <c r="B325" s="6"/>
      <c r="C325" s="6" t="s">
        <v>1134</v>
      </c>
      <c r="D325" s="6"/>
      <c r="E325" s="6" t="s">
        <v>1138</v>
      </c>
      <c r="F325" s="10" t="s">
        <v>1139</v>
      </c>
      <c r="G325" s="6" t="s">
        <v>972</v>
      </c>
      <c r="H325" s="11">
        <v>45849</v>
      </c>
      <c r="I325" s="11">
        <v>47118</v>
      </c>
      <c r="J325" s="85">
        <v>1400000</v>
      </c>
      <c r="K325" s="6" t="s">
        <v>18</v>
      </c>
      <c r="L325" s="6" t="s">
        <v>836</v>
      </c>
      <c r="M325" s="39">
        <v>0.66339999999999999</v>
      </c>
      <c r="N325" s="52" t="s">
        <v>19</v>
      </c>
      <c r="O325" s="6" t="s">
        <v>955</v>
      </c>
      <c r="P325" s="6" t="s">
        <v>1134</v>
      </c>
      <c r="Q325" s="6">
        <v>95040</v>
      </c>
      <c r="R325" s="6" t="s">
        <v>703</v>
      </c>
      <c r="S325" s="6" t="s">
        <v>1140</v>
      </c>
    </row>
    <row r="326" spans="1:19" ht="150">
      <c r="A326" s="1" t="s">
        <v>2248</v>
      </c>
      <c r="B326" s="6"/>
      <c r="C326" s="6" t="s">
        <v>1134</v>
      </c>
      <c r="D326" s="6"/>
      <c r="E326" s="6" t="s">
        <v>1141</v>
      </c>
      <c r="F326" s="10" t="s">
        <v>1142</v>
      </c>
      <c r="G326" s="6" t="s">
        <v>986</v>
      </c>
      <c r="H326" s="11">
        <v>45849</v>
      </c>
      <c r="I326" s="11">
        <v>47118</v>
      </c>
      <c r="J326" s="85">
        <v>1850000</v>
      </c>
      <c r="K326" s="6" t="s">
        <v>18</v>
      </c>
      <c r="L326" s="6" t="s">
        <v>930</v>
      </c>
      <c r="M326" s="39">
        <v>0.66339999999999999</v>
      </c>
      <c r="N326" s="52" t="s">
        <v>19</v>
      </c>
      <c r="O326" s="6" t="s">
        <v>955</v>
      </c>
      <c r="P326" s="6" t="s">
        <v>1134</v>
      </c>
      <c r="Q326" s="6">
        <v>95040</v>
      </c>
      <c r="R326" s="6" t="s">
        <v>447</v>
      </c>
      <c r="S326" s="6" t="s">
        <v>1143</v>
      </c>
    </row>
    <row r="327" spans="1:19" ht="105">
      <c r="A327" s="1" t="s">
        <v>2248</v>
      </c>
      <c r="B327" s="6"/>
      <c r="C327" s="6" t="s">
        <v>1092</v>
      </c>
      <c r="D327" s="6"/>
      <c r="E327" s="6" t="s">
        <v>1144</v>
      </c>
      <c r="F327" s="10" t="s">
        <v>1145</v>
      </c>
      <c r="G327" s="6" t="s">
        <v>963</v>
      </c>
      <c r="H327" s="11">
        <v>45849</v>
      </c>
      <c r="I327" s="11">
        <v>46387</v>
      </c>
      <c r="J327" s="85">
        <v>50000</v>
      </c>
      <c r="K327" s="6" t="s">
        <v>18</v>
      </c>
      <c r="L327" s="6" t="s">
        <v>375</v>
      </c>
      <c r="M327" s="39">
        <v>0.66339999999999999</v>
      </c>
      <c r="N327" s="52" t="s">
        <v>19</v>
      </c>
      <c r="O327" s="6" t="s">
        <v>955</v>
      </c>
      <c r="P327" s="6" t="s">
        <v>1092</v>
      </c>
      <c r="Q327" s="6">
        <v>95045</v>
      </c>
      <c r="R327" s="6" t="s">
        <v>1098</v>
      </c>
      <c r="S327" s="6" t="s">
        <v>1146</v>
      </c>
    </row>
    <row r="328" spans="1:19" ht="105">
      <c r="A328" s="1" t="s">
        <v>2248</v>
      </c>
      <c r="B328" s="6"/>
      <c r="C328" s="6" t="s">
        <v>1092</v>
      </c>
      <c r="D328" s="6"/>
      <c r="E328" s="6" t="s">
        <v>1147</v>
      </c>
      <c r="F328" s="10" t="s">
        <v>1148</v>
      </c>
      <c r="G328" s="6" t="s">
        <v>963</v>
      </c>
      <c r="H328" s="11">
        <v>45849</v>
      </c>
      <c r="I328" s="11">
        <v>46387</v>
      </c>
      <c r="J328" s="85">
        <v>150000</v>
      </c>
      <c r="K328" s="6" t="s">
        <v>18</v>
      </c>
      <c r="L328" s="6" t="s">
        <v>375</v>
      </c>
      <c r="M328" s="39">
        <v>0.66339999999999999</v>
      </c>
      <c r="N328" s="52" t="s">
        <v>19</v>
      </c>
      <c r="O328" s="6" t="s">
        <v>955</v>
      </c>
      <c r="P328" s="6" t="s">
        <v>1092</v>
      </c>
      <c r="Q328" s="6">
        <v>95045</v>
      </c>
      <c r="R328" s="6" t="s">
        <v>1098</v>
      </c>
      <c r="S328" s="6" t="s">
        <v>1149</v>
      </c>
    </row>
    <row r="329" spans="1:19" ht="60">
      <c r="A329" s="1" t="s">
        <v>2248</v>
      </c>
      <c r="B329" s="6"/>
      <c r="C329" s="6" t="s">
        <v>1130</v>
      </c>
      <c r="D329" s="6"/>
      <c r="E329" s="6" t="s">
        <v>1150</v>
      </c>
      <c r="F329" s="10" t="s">
        <v>1151</v>
      </c>
      <c r="G329" s="6" t="s">
        <v>1050</v>
      </c>
      <c r="H329" s="11">
        <v>45849</v>
      </c>
      <c r="I329" s="11">
        <v>46752</v>
      </c>
      <c r="J329" s="85">
        <v>2000000</v>
      </c>
      <c r="K329" s="6" t="s">
        <v>18</v>
      </c>
      <c r="L329" s="6" t="s">
        <v>836</v>
      </c>
      <c r="M329" s="39">
        <v>0.66339999999999999</v>
      </c>
      <c r="N329" s="52" t="s">
        <v>19</v>
      </c>
      <c r="O329" s="6" t="s">
        <v>955</v>
      </c>
      <c r="P329" s="6" t="s">
        <v>1130</v>
      </c>
      <c r="Q329" s="6">
        <v>95030</v>
      </c>
      <c r="R329" s="6" t="s">
        <v>779</v>
      </c>
      <c r="S329" s="6" t="s">
        <v>1130</v>
      </c>
    </row>
    <row r="330" spans="1:19" ht="135">
      <c r="A330" s="1" t="s">
        <v>2248</v>
      </c>
      <c r="B330" s="6"/>
      <c r="C330" s="6" t="s">
        <v>1152</v>
      </c>
      <c r="D330" s="6"/>
      <c r="E330" s="6" t="s">
        <v>1153</v>
      </c>
      <c r="F330" s="10" t="s">
        <v>1154</v>
      </c>
      <c r="G330" s="6" t="s">
        <v>1005</v>
      </c>
      <c r="H330" s="11">
        <v>45849</v>
      </c>
      <c r="I330" s="11">
        <v>46752</v>
      </c>
      <c r="J330" s="88">
        <v>1500000</v>
      </c>
      <c r="K330" s="6" t="s">
        <v>18</v>
      </c>
      <c r="L330" s="6" t="s">
        <v>855</v>
      </c>
      <c r="M330" s="39">
        <v>0.66339999999999999</v>
      </c>
      <c r="N330" s="52" t="s">
        <v>19</v>
      </c>
      <c r="O330" s="6" t="s">
        <v>955</v>
      </c>
      <c r="P330" s="6" t="s">
        <v>1152</v>
      </c>
      <c r="Q330" s="6">
        <v>95030</v>
      </c>
      <c r="R330" s="6" t="s">
        <v>1155</v>
      </c>
      <c r="S330" s="6" t="s">
        <v>1152</v>
      </c>
    </row>
    <row r="331" spans="1:19" ht="150">
      <c r="A331" s="1" t="s">
        <v>2248</v>
      </c>
      <c r="B331" s="6"/>
      <c r="C331" s="6" t="s">
        <v>1152</v>
      </c>
      <c r="D331" s="6"/>
      <c r="E331" s="6" t="s">
        <v>1156</v>
      </c>
      <c r="F331" s="10" t="s">
        <v>1157</v>
      </c>
      <c r="G331" s="6" t="s">
        <v>986</v>
      </c>
      <c r="H331" s="11">
        <v>45849</v>
      </c>
      <c r="I331" s="11">
        <v>46752</v>
      </c>
      <c r="J331" s="88">
        <v>3500000</v>
      </c>
      <c r="K331" s="6" t="s">
        <v>18</v>
      </c>
      <c r="L331" s="6" t="s">
        <v>930</v>
      </c>
      <c r="M331" s="39">
        <v>0.66339999999999999</v>
      </c>
      <c r="N331" s="52" t="s">
        <v>19</v>
      </c>
      <c r="O331" s="6" t="s">
        <v>955</v>
      </c>
      <c r="P331" s="6" t="s">
        <v>1152</v>
      </c>
      <c r="Q331" s="6">
        <v>95030</v>
      </c>
      <c r="R331" s="6" t="s">
        <v>447</v>
      </c>
      <c r="S331" s="6" t="s">
        <v>1152</v>
      </c>
    </row>
    <row r="332" spans="1:19" ht="75">
      <c r="A332" s="1" t="s">
        <v>2248</v>
      </c>
      <c r="B332" s="6"/>
      <c r="C332" s="6" t="s">
        <v>1158</v>
      </c>
      <c r="D332" s="6"/>
      <c r="E332" s="6" t="s">
        <v>1159</v>
      </c>
      <c r="F332" s="10" t="s">
        <v>1160</v>
      </c>
      <c r="G332" s="6" t="s">
        <v>1161</v>
      </c>
      <c r="H332" s="11">
        <v>45849</v>
      </c>
      <c r="I332" s="11">
        <v>46752</v>
      </c>
      <c r="J332" s="88">
        <v>2200000</v>
      </c>
      <c r="K332" s="6" t="s">
        <v>18</v>
      </c>
      <c r="L332" s="6" t="s">
        <v>930</v>
      </c>
      <c r="M332" s="39">
        <v>0.66339999999999999</v>
      </c>
      <c r="N332" s="52" t="s">
        <v>19</v>
      </c>
      <c r="O332" s="6" t="s">
        <v>955</v>
      </c>
      <c r="P332" s="6" t="s">
        <v>1158</v>
      </c>
      <c r="Q332" s="6">
        <v>95030</v>
      </c>
      <c r="R332" s="6" t="s">
        <v>1162</v>
      </c>
      <c r="S332" s="6" t="s">
        <v>1158</v>
      </c>
    </row>
    <row r="333" spans="1:19" ht="60">
      <c r="A333" s="1" t="s">
        <v>2248</v>
      </c>
      <c r="B333" s="6"/>
      <c r="C333" s="6" t="s">
        <v>1158</v>
      </c>
      <c r="D333" s="6"/>
      <c r="E333" s="6" t="s">
        <v>1163</v>
      </c>
      <c r="F333" s="10" t="s">
        <v>1164</v>
      </c>
      <c r="G333" s="6" t="s">
        <v>972</v>
      </c>
      <c r="H333" s="11">
        <v>45849</v>
      </c>
      <c r="I333" s="11">
        <v>47118</v>
      </c>
      <c r="J333" s="88">
        <v>1800000</v>
      </c>
      <c r="K333" s="6" t="s">
        <v>18</v>
      </c>
      <c r="L333" s="6" t="s">
        <v>836</v>
      </c>
      <c r="M333" s="39">
        <v>0.66339999999999999</v>
      </c>
      <c r="N333" s="52" t="s">
        <v>19</v>
      </c>
      <c r="O333" s="6" t="s">
        <v>955</v>
      </c>
      <c r="P333" s="6" t="s">
        <v>1158</v>
      </c>
      <c r="Q333" s="6">
        <v>95030</v>
      </c>
      <c r="R333" s="6" t="s">
        <v>1064</v>
      </c>
      <c r="S333" s="6" t="s">
        <v>1158</v>
      </c>
    </row>
    <row r="334" spans="1:19" ht="75">
      <c r="A334" s="1" t="s">
        <v>2248</v>
      </c>
      <c r="B334" s="6"/>
      <c r="C334" s="6" t="s">
        <v>1165</v>
      </c>
      <c r="D334" s="6"/>
      <c r="E334" s="6" t="s">
        <v>1166</v>
      </c>
      <c r="F334" s="6" t="s">
        <v>1167</v>
      </c>
      <c r="G334" s="6" t="s">
        <v>972</v>
      </c>
      <c r="H334" s="11">
        <v>45849</v>
      </c>
      <c r="I334" s="11">
        <v>46752</v>
      </c>
      <c r="J334" s="88">
        <v>2500000</v>
      </c>
      <c r="K334" s="6" t="s">
        <v>18</v>
      </c>
      <c r="L334" s="6" t="s">
        <v>836</v>
      </c>
      <c r="M334" s="39">
        <v>0.66339999999999999</v>
      </c>
      <c r="N334" s="52" t="s">
        <v>19</v>
      </c>
      <c r="O334" s="6" t="s">
        <v>955</v>
      </c>
      <c r="P334" s="6" t="s">
        <v>1165</v>
      </c>
      <c r="Q334" s="6">
        <v>95030</v>
      </c>
      <c r="R334" s="6" t="s">
        <v>1168</v>
      </c>
      <c r="S334" s="6" t="s">
        <v>1169</v>
      </c>
    </row>
    <row r="335" spans="1:19" ht="120">
      <c r="A335" s="1" t="s">
        <v>2248</v>
      </c>
      <c r="B335" s="6"/>
      <c r="C335" s="6" t="s">
        <v>1165</v>
      </c>
      <c r="D335" s="6"/>
      <c r="E335" s="6" t="s">
        <v>1170</v>
      </c>
      <c r="F335" s="6" t="s">
        <v>1171</v>
      </c>
      <c r="G335" s="6" t="s">
        <v>1172</v>
      </c>
      <c r="H335" s="11">
        <v>45849</v>
      </c>
      <c r="I335" s="11">
        <v>46387</v>
      </c>
      <c r="J335" s="88">
        <v>2200000</v>
      </c>
      <c r="K335" s="6" t="s">
        <v>18</v>
      </c>
      <c r="L335" s="6" t="s">
        <v>930</v>
      </c>
      <c r="M335" s="39">
        <v>0.66339999999999999</v>
      </c>
      <c r="N335" s="52" t="s">
        <v>19</v>
      </c>
      <c r="O335" s="6" t="s">
        <v>955</v>
      </c>
      <c r="P335" s="6" t="s">
        <v>1165</v>
      </c>
      <c r="Q335" s="6">
        <v>95030</v>
      </c>
      <c r="R335" s="6" t="s">
        <v>1173</v>
      </c>
      <c r="S335" s="6" t="s">
        <v>1174</v>
      </c>
    </row>
    <row r="336" spans="1:19" ht="150">
      <c r="A336" s="1" t="s">
        <v>2248</v>
      </c>
      <c r="B336" s="6"/>
      <c r="C336" s="6" t="s">
        <v>1175</v>
      </c>
      <c r="D336" s="6"/>
      <c r="E336" s="6" t="s">
        <v>1176</v>
      </c>
      <c r="F336" s="6" t="s">
        <v>1177</v>
      </c>
      <c r="G336" s="6" t="s">
        <v>854</v>
      </c>
      <c r="H336" s="11">
        <v>45849</v>
      </c>
      <c r="I336" s="11">
        <v>46387</v>
      </c>
      <c r="J336" s="88">
        <v>160000</v>
      </c>
      <c r="K336" s="6" t="s">
        <v>18</v>
      </c>
      <c r="L336" s="6" t="s">
        <v>855</v>
      </c>
      <c r="M336" s="39">
        <v>0.66339999999999999</v>
      </c>
      <c r="N336" s="52" t="s">
        <v>19</v>
      </c>
      <c r="O336" s="6" t="s">
        <v>955</v>
      </c>
      <c r="P336" s="6" t="s">
        <v>1175</v>
      </c>
      <c r="Q336" s="6">
        <v>95027</v>
      </c>
      <c r="R336" s="6" t="s">
        <v>1178</v>
      </c>
      <c r="S336" s="6" t="s">
        <v>1179</v>
      </c>
    </row>
    <row r="337" spans="1:19" ht="90">
      <c r="A337" s="1" t="s">
        <v>2248</v>
      </c>
      <c r="B337" s="6"/>
      <c r="C337" s="6" t="s">
        <v>1175</v>
      </c>
      <c r="D337" s="6"/>
      <c r="E337" s="6" t="s">
        <v>1180</v>
      </c>
      <c r="F337" s="10" t="s">
        <v>1181</v>
      </c>
      <c r="G337" s="6" t="s">
        <v>963</v>
      </c>
      <c r="H337" s="11">
        <v>45849</v>
      </c>
      <c r="I337" s="11">
        <v>46752</v>
      </c>
      <c r="J337" s="88">
        <v>75000</v>
      </c>
      <c r="K337" s="6" t="s">
        <v>18</v>
      </c>
      <c r="L337" s="6" t="s">
        <v>375</v>
      </c>
      <c r="M337" s="39">
        <v>0.66339999999999999</v>
      </c>
      <c r="N337" s="52" t="s">
        <v>19</v>
      </c>
      <c r="O337" s="6" t="s">
        <v>955</v>
      </c>
      <c r="P337" s="6" t="s">
        <v>1175</v>
      </c>
      <c r="Q337" s="6">
        <v>95027</v>
      </c>
      <c r="R337" s="6" t="s">
        <v>1182</v>
      </c>
      <c r="S337" s="6" t="s">
        <v>1183</v>
      </c>
    </row>
    <row r="338" spans="1:19" ht="60">
      <c r="A338" s="1" t="s">
        <v>2248</v>
      </c>
      <c r="B338" s="6"/>
      <c r="C338" s="6" t="s">
        <v>1175</v>
      </c>
      <c r="D338" s="6"/>
      <c r="E338" s="6" t="s">
        <v>1184</v>
      </c>
      <c r="F338" s="6" t="s">
        <v>1185</v>
      </c>
      <c r="G338" s="6" t="s">
        <v>972</v>
      </c>
      <c r="H338" s="11">
        <v>45849</v>
      </c>
      <c r="I338" s="11">
        <v>46752</v>
      </c>
      <c r="J338" s="88">
        <v>1683910.46</v>
      </c>
      <c r="K338" s="6" t="s">
        <v>18</v>
      </c>
      <c r="L338" s="6" t="s">
        <v>836</v>
      </c>
      <c r="M338" s="39">
        <v>0.66339999999999999</v>
      </c>
      <c r="N338" s="52" t="s">
        <v>19</v>
      </c>
      <c r="O338" s="6" t="s">
        <v>955</v>
      </c>
      <c r="P338" s="6" t="s">
        <v>1175</v>
      </c>
      <c r="Q338" s="6">
        <v>95027</v>
      </c>
      <c r="R338" s="6" t="s">
        <v>1186</v>
      </c>
      <c r="S338" s="6" t="s">
        <v>1187</v>
      </c>
    </row>
    <row r="339" spans="1:19" ht="150">
      <c r="A339" s="1" t="s">
        <v>2248</v>
      </c>
      <c r="B339" s="6"/>
      <c r="C339" s="6" t="s">
        <v>1175</v>
      </c>
      <c r="D339" s="6"/>
      <c r="E339" s="6" t="s">
        <v>1188</v>
      </c>
      <c r="F339" s="6" t="s">
        <v>1189</v>
      </c>
      <c r="G339" s="6" t="s">
        <v>986</v>
      </c>
      <c r="H339" s="11">
        <v>45849</v>
      </c>
      <c r="I339" s="11">
        <v>46752</v>
      </c>
      <c r="J339" s="88">
        <v>2615309.4</v>
      </c>
      <c r="K339" s="6" t="s">
        <v>18</v>
      </c>
      <c r="L339" s="6" t="s">
        <v>930</v>
      </c>
      <c r="M339" s="39">
        <v>0.66339999999999999</v>
      </c>
      <c r="N339" s="52" t="s">
        <v>19</v>
      </c>
      <c r="O339" s="6" t="s">
        <v>955</v>
      </c>
      <c r="P339" s="6" t="s">
        <v>1175</v>
      </c>
      <c r="Q339" s="6">
        <v>95027</v>
      </c>
      <c r="R339" s="6" t="s">
        <v>447</v>
      </c>
      <c r="S339" s="6" t="s">
        <v>1175</v>
      </c>
    </row>
    <row r="340" spans="1:19" ht="90">
      <c r="A340" s="1" t="s">
        <v>2248</v>
      </c>
      <c r="B340" s="6"/>
      <c r="C340" s="6" t="s">
        <v>1190</v>
      </c>
      <c r="D340" s="6"/>
      <c r="E340" s="6" t="s">
        <v>1191</v>
      </c>
      <c r="F340" s="10" t="s">
        <v>1192</v>
      </c>
      <c r="G340" s="6" t="s">
        <v>1041</v>
      </c>
      <c r="H340" s="11">
        <v>45849</v>
      </c>
      <c r="I340" s="11">
        <v>46387</v>
      </c>
      <c r="J340" s="88">
        <v>80000</v>
      </c>
      <c r="K340" s="6" t="s">
        <v>18</v>
      </c>
      <c r="L340" s="6" t="s">
        <v>375</v>
      </c>
      <c r="M340" s="39">
        <v>0.66339999999999999</v>
      </c>
      <c r="N340" s="52" t="s">
        <v>19</v>
      </c>
      <c r="O340" s="6" t="s">
        <v>955</v>
      </c>
      <c r="P340" s="6" t="s">
        <v>1190</v>
      </c>
      <c r="Q340" s="6">
        <v>95037</v>
      </c>
      <c r="R340" s="6" t="s">
        <v>964</v>
      </c>
      <c r="S340" s="6" t="s">
        <v>1190</v>
      </c>
    </row>
    <row r="341" spans="1:19" ht="75">
      <c r="A341" s="1" t="s">
        <v>2248</v>
      </c>
      <c r="B341" s="6"/>
      <c r="C341" s="6" t="s">
        <v>1190</v>
      </c>
      <c r="D341" s="6"/>
      <c r="E341" s="6" t="s">
        <v>1193</v>
      </c>
      <c r="F341" s="10" t="s">
        <v>1194</v>
      </c>
      <c r="G341" s="6" t="s">
        <v>384</v>
      </c>
      <c r="H341" s="11">
        <v>45849</v>
      </c>
      <c r="I341" s="11">
        <v>46752</v>
      </c>
      <c r="J341" s="88">
        <v>250000</v>
      </c>
      <c r="K341" s="6" t="s">
        <v>18</v>
      </c>
      <c r="L341" s="6" t="s">
        <v>930</v>
      </c>
      <c r="M341" s="39">
        <v>0.66339999999999999</v>
      </c>
      <c r="N341" s="52" t="s">
        <v>19</v>
      </c>
      <c r="O341" s="6" t="s">
        <v>955</v>
      </c>
      <c r="P341" s="6" t="s">
        <v>1190</v>
      </c>
      <c r="Q341" s="6">
        <v>95037</v>
      </c>
      <c r="R341" s="6" t="s">
        <v>1195</v>
      </c>
      <c r="S341" s="6" t="s">
        <v>1190</v>
      </c>
    </row>
    <row r="342" spans="1:19" ht="75">
      <c r="A342" s="1" t="s">
        <v>2248</v>
      </c>
      <c r="B342" s="6"/>
      <c r="C342" s="6" t="s">
        <v>1190</v>
      </c>
      <c r="D342" s="6"/>
      <c r="E342" s="6" t="s">
        <v>1196</v>
      </c>
      <c r="F342" s="10" t="s">
        <v>1197</v>
      </c>
      <c r="G342" s="6" t="s">
        <v>1198</v>
      </c>
      <c r="H342" s="11">
        <v>45849</v>
      </c>
      <c r="I342" s="11">
        <v>46752</v>
      </c>
      <c r="J342" s="88">
        <v>750000</v>
      </c>
      <c r="K342" s="6" t="s">
        <v>18</v>
      </c>
      <c r="L342" s="6" t="s">
        <v>930</v>
      </c>
      <c r="M342" s="39">
        <v>0.66339999999999999</v>
      </c>
      <c r="N342" s="52" t="s">
        <v>19</v>
      </c>
      <c r="O342" s="6" t="s">
        <v>955</v>
      </c>
      <c r="P342" s="6" t="s">
        <v>1190</v>
      </c>
      <c r="Q342" s="6">
        <v>95037</v>
      </c>
      <c r="R342" s="6" t="s">
        <v>1199</v>
      </c>
      <c r="S342" s="6" t="s">
        <v>1190</v>
      </c>
    </row>
    <row r="343" spans="1:19" ht="75">
      <c r="A343" s="1" t="s">
        <v>2248</v>
      </c>
      <c r="B343" s="6"/>
      <c r="C343" s="6" t="s">
        <v>1190</v>
      </c>
      <c r="D343" s="6"/>
      <c r="E343" s="6" t="s">
        <v>1200</v>
      </c>
      <c r="F343" s="10" t="s">
        <v>1201</v>
      </c>
      <c r="G343" s="6" t="s">
        <v>1202</v>
      </c>
      <c r="H343" s="11">
        <v>45849</v>
      </c>
      <c r="I343" s="11">
        <v>46387</v>
      </c>
      <c r="J343" s="88">
        <v>700000</v>
      </c>
      <c r="K343" s="6" t="s">
        <v>18</v>
      </c>
      <c r="L343" s="6" t="s">
        <v>930</v>
      </c>
      <c r="M343" s="39">
        <v>0.66339999999999999</v>
      </c>
      <c r="N343" s="52" t="s">
        <v>19</v>
      </c>
      <c r="O343" s="6" t="s">
        <v>955</v>
      </c>
      <c r="P343" s="6" t="s">
        <v>1190</v>
      </c>
      <c r="Q343" s="6">
        <v>95037</v>
      </c>
      <c r="R343" s="6" t="s">
        <v>443</v>
      </c>
      <c r="S343" s="6" t="s">
        <v>1190</v>
      </c>
    </row>
    <row r="344" spans="1:19" ht="75">
      <c r="A344" s="1" t="s">
        <v>2248</v>
      </c>
      <c r="B344" s="6"/>
      <c r="C344" s="6" t="s">
        <v>1190</v>
      </c>
      <c r="D344" s="6"/>
      <c r="E344" s="6" t="s">
        <v>1203</v>
      </c>
      <c r="F344" s="10" t="s">
        <v>1204</v>
      </c>
      <c r="G344" s="6" t="s">
        <v>1202</v>
      </c>
      <c r="H344" s="11">
        <v>45849</v>
      </c>
      <c r="I344" s="11">
        <v>46752</v>
      </c>
      <c r="J344" s="88">
        <v>500000</v>
      </c>
      <c r="K344" s="6" t="s">
        <v>18</v>
      </c>
      <c r="L344" s="6" t="s">
        <v>930</v>
      </c>
      <c r="M344" s="39">
        <v>0.66339999999999999</v>
      </c>
      <c r="N344" s="52" t="s">
        <v>19</v>
      </c>
      <c r="O344" s="6" t="s">
        <v>955</v>
      </c>
      <c r="P344" s="6" t="s">
        <v>1190</v>
      </c>
      <c r="Q344" s="6">
        <v>95037</v>
      </c>
      <c r="R344" s="6" t="s">
        <v>447</v>
      </c>
      <c r="S344" s="6" t="s">
        <v>1190</v>
      </c>
    </row>
    <row r="345" spans="1:19" ht="120">
      <c r="A345" s="1" t="s">
        <v>2248</v>
      </c>
      <c r="B345" s="6"/>
      <c r="C345" s="6" t="s">
        <v>1205</v>
      </c>
      <c r="D345" s="6"/>
      <c r="E345" s="6" t="s">
        <v>1206</v>
      </c>
      <c r="F345" s="10" t="s">
        <v>1207</v>
      </c>
      <c r="G345" s="6" t="s">
        <v>854</v>
      </c>
      <c r="H345" s="11">
        <v>45849</v>
      </c>
      <c r="I345" s="11">
        <v>46387</v>
      </c>
      <c r="J345" s="88">
        <v>50000</v>
      </c>
      <c r="K345" s="6" t="s">
        <v>18</v>
      </c>
      <c r="L345" s="6" t="s">
        <v>855</v>
      </c>
      <c r="M345" s="39">
        <v>0.66339999999999999</v>
      </c>
      <c r="N345" s="52" t="s">
        <v>19</v>
      </c>
      <c r="O345" s="6" t="s">
        <v>955</v>
      </c>
      <c r="P345" s="6" t="s">
        <v>1205</v>
      </c>
      <c r="Q345" s="6">
        <v>95030</v>
      </c>
      <c r="R345" s="6" t="s">
        <v>884</v>
      </c>
      <c r="S345" s="6" t="s">
        <v>1205</v>
      </c>
    </row>
    <row r="346" spans="1:19" ht="120">
      <c r="A346" s="1" t="s">
        <v>2248</v>
      </c>
      <c r="B346" s="6"/>
      <c r="C346" s="6" t="s">
        <v>1205</v>
      </c>
      <c r="D346" s="6"/>
      <c r="E346" s="6" t="s">
        <v>1208</v>
      </c>
      <c r="F346" s="10" t="s">
        <v>1209</v>
      </c>
      <c r="G346" s="6" t="s">
        <v>854</v>
      </c>
      <c r="H346" s="11">
        <v>45849</v>
      </c>
      <c r="I346" s="11">
        <v>46387</v>
      </c>
      <c r="J346" s="88">
        <v>500000</v>
      </c>
      <c r="K346" s="6" t="s">
        <v>18</v>
      </c>
      <c r="L346" s="6" t="s">
        <v>855</v>
      </c>
      <c r="M346" s="39">
        <v>0.66339999999999999</v>
      </c>
      <c r="N346" s="52" t="s">
        <v>19</v>
      </c>
      <c r="O346" s="6" t="s">
        <v>955</v>
      </c>
      <c r="P346" s="6" t="s">
        <v>1205</v>
      </c>
      <c r="Q346" s="6">
        <v>95030</v>
      </c>
      <c r="R346" s="6" t="s">
        <v>884</v>
      </c>
      <c r="S346" s="6" t="s">
        <v>1205</v>
      </c>
    </row>
    <row r="347" spans="1:19" ht="60">
      <c r="A347" s="1" t="s">
        <v>2248</v>
      </c>
      <c r="B347" s="6"/>
      <c r="C347" s="6" t="s">
        <v>1205</v>
      </c>
      <c r="D347" s="6"/>
      <c r="E347" s="6" t="s">
        <v>1210</v>
      </c>
      <c r="F347" s="10" t="s">
        <v>1211</v>
      </c>
      <c r="G347" s="6" t="s">
        <v>972</v>
      </c>
      <c r="H347" s="11">
        <v>45849</v>
      </c>
      <c r="I347" s="11">
        <v>46752</v>
      </c>
      <c r="J347" s="88">
        <v>600000</v>
      </c>
      <c r="K347" s="6" t="s">
        <v>18</v>
      </c>
      <c r="L347" s="6" t="s">
        <v>836</v>
      </c>
      <c r="M347" s="39">
        <v>0.66339999999999999</v>
      </c>
      <c r="N347" s="52" t="s">
        <v>19</v>
      </c>
      <c r="O347" s="6" t="s">
        <v>955</v>
      </c>
      <c r="P347" s="6" t="s">
        <v>1205</v>
      </c>
      <c r="Q347" s="6">
        <v>95030</v>
      </c>
      <c r="R347" s="6" t="s">
        <v>703</v>
      </c>
      <c r="S347" s="6" t="s">
        <v>1205</v>
      </c>
    </row>
    <row r="348" spans="1:19" ht="120">
      <c r="A348" s="1" t="s">
        <v>2248</v>
      </c>
      <c r="B348" s="6"/>
      <c r="C348" s="6" t="s">
        <v>1205</v>
      </c>
      <c r="D348" s="6"/>
      <c r="E348" s="6" t="s">
        <v>1212</v>
      </c>
      <c r="F348" s="10" t="s">
        <v>1213</v>
      </c>
      <c r="G348" s="6" t="s">
        <v>854</v>
      </c>
      <c r="H348" s="11">
        <v>45849</v>
      </c>
      <c r="I348" s="11">
        <v>46387</v>
      </c>
      <c r="J348" s="88">
        <v>65000</v>
      </c>
      <c r="K348" s="6" t="s">
        <v>18</v>
      </c>
      <c r="L348" s="6" t="s">
        <v>855</v>
      </c>
      <c r="M348" s="39">
        <v>0.66339999999999999</v>
      </c>
      <c r="N348" s="52" t="s">
        <v>19</v>
      </c>
      <c r="O348" s="6" t="s">
        <v>955</v>
      </c>
      <c r="P348" s="6" t="s">
        <v>1205</v>
      </c>
      <c r="Q348" s="6">
        <v>95030</v>
      </c>
      <c r="R348" s="6" t="s">
        <v>884</v>
      </c>
      <c r="S348" s="6" t="s">
        <v>1205</v>
      </c>
    </row>
    <row r="349" spans="1:19" ht="90">
      <c r="A349" s="1" t="s">
        <v>2248</v>
      </c>
      <c r="B349" s="6"/>
      <c r="C349" s="6" t="s">
        <v>1205</v>
      </c>
      <c r="D349" s="6"/>
      <c r="E349" s="6" t="s">
        <v>1214</v>
      </c>
      <c r="F349" s="10" t="s">
        <v>1215</v>
      </c>
      <c r="G349" s="6" t="s">
        <v>1072</v>
      </c>
      <c r="H349" s="11">
        <v>45849</v>
      </c>
      <c r="I349" s="11">
        <v>46387</v>
      </c>
      <c r="J349" s="88">
        <v>30000</v>
      </c>
      <c r="K349" s="6" t="s">
        <v>18</v>
      </c>
      <c r="L349" s="6" t="s">
        <v>930</v>
      </c>
      <c r="M349" s="39">
        <v>0.66339999999999999</v>
      </c>
      <c r="N349" s="52" t="s">
        <v>19</v>
      </c>
      <c r="O349" s="6" t="s">
        <v>955</v>
      </c>
      <c r="P349" s="6" t="s">
        <v>1205</v>
      </c>
      <c r="Q349" s="6">
        <v>95030</v>
      </c>
      <c r="R349" s="6" t="s">
        <v>678</v>
      </c>
      <c r="S349" s="6" t="s">
        <v>1205</v>
      </c>
    </row>
    <row r="350" spans="1:19" ht="165">
      <c r="A350" s="1" t="s">
        <v>2248</v>
      </c>
      <c r="B350" s="6"/>
      <c r="C350" s="6" t="s">
        <v>1205</v>
      </c>
      <c r="D350" s="6"/>
      <c r="E350" s="6" t="s">
        <v>1216</v>
      </c>
      <c r="F350" s="10" t="s">
        <v>1217</v>
      </c>
      <c r="G350" s="6" t="s">
        <v>1025</v>
      </c>
      <c r="H350" s="11">
        <v>45849</v>
      </c>
      <c r="I350" s="11">
        <v>46752</v>
      </c>
      <c r="J350" s="88">
        <v>380000</v>
      </c>
      <c r="K350" s="6" t="s">
        <v>18</v>
      </c>
      <c r="L350" s="6" t="s">
        <v>930</v>
      </c>
      <c r="M350" s="39">
        <v>0.66339999999999999</v>
      </c>
      <c r="N350" s="52" t="s">
        <v>19</v>
      </c>
      <c r="O350" s="6" t="s">
        <v>955</v>
      </c>
      <c r="P350" s="6" t="s">
        <v>1205</v>
      </c>
      <c r="Q350" s="6">
        <v>95030</v>
      </c>
      <c r="R350" s="6" t="s">
        <v>755</v>
      </c>
      <c r="S350" s="6" t="s">
        <v>1205</v>
      </c>
    </row>
    <row r="351" spans="1:19" ht="135">
      <c r="A351" s="1" t="s">
        <v>2248</v>
      </c>
      <c r="B351" s="6"/>
      <c r="C351" s="6" t="s">
        <v>1205</v>
      </c>
      <c r="D351" s="6"/>
      <c r="E351" s="6" t="s">
        <v>1218</v>
      </c>
      <c r="F351" s="10" t="s">
        <v>1219</v>
      </c>
      <c r="G351" s="6" t="s">
        <v>982</v>
      </c>
      <c r="H351" s="11">
        <v>45849</v>
      </c>
      <c r="I351" s="11">
        <v>47118</v>
      </c>
      <c r="J351" s="88">
        <v>2300000</v>
      </c>
      <c r="K351" s="6" t="s">
        <v>18</v>
      </c>
      <c r="L351" s="6" t="s">
        <v>930</v>
      </c>
      <c r="M351" s="39">
        <v>0.66339999999999999</v>
      </c>
      <c r="N351" s="52" t="s">
        <v>19</v>
      </c>
      <c r="O351" s="6" t="s">
        <v>955</v>
      </c>
      <c r="P351" s="6" t="s">
        <v>1205</v>
      </c>
      <c r="Q351" s="6">
        <v>95030</v>
      </c>
      <c r="R351" s="6" t="s">
        <v>1220</v>
      </c>
      <c r="S351" s="6" t="s">
        <v>1205</v>
      </c>
    </row>
    <row r="352" spans="1:19" ht="135">
      <c r="A352" s="1" t="s">
        <v>2248</v>
      </c>
      <c r="B352" s="6"/>
      <c r="C352" s="6" t="s">
        <v>1205</v>
      </c>
      <c r="D352" s="6"/>
      <c r="E352" s="6" t="s">
        <v>1221</v>
      </c>
      <c r="F352" s="10" t="s">
        <v>1222</v>
      </c>
      <c r="G352" s="6" t="s">
        <v>982</v>
      </c>
      <c r="H352" s="11">
        <v>45849</v>
      </c>
      <c r="I352" s="11">
        <v>47118</v>
      </c>
      <c r="J352" s="88">
        <v>500000</v>
      </c>
      <c r="K352" s="6" t="s">
        <v>18</v>
      </c>
      <c r="L352" s="6" t="s">
        <v>930</v>
      </c>
      <c r="M352" s="39">
        <v>0.66339999999999999</v>
      </c>
      <c r="N352" s="52" t="s">
        <v>19</v>
      </c>
      <c r="O352" s="6" t="s">
        <v>955</v>
      </c>
      <c r="P352" s="6" t="s">
        <v>1205</v>
      </c>
      <c r="Q352" s="6">
        <v>95030</v>
      </c>
      <c r="R352" s="6" t="s">
        <v>1220</v>
      </c>
      <c r="S352" s="6" t="s">
        <v>1205</v>
      </c>
    </row>
    <row r="353" spans="1:19" ht="90">
      <c r="A353" s="1" t="s">
        <v>2248</v>
      </c>
      <c r="B353" s="6"/>
      <c r="C353" s="6" t="s">
        <v>1223</v>
      </c>
      <c r="D353" s="6"/>
      <c r="E353" s="6" t="s">
        <v>1224</v>
      </c>
      <c r="F353" s="10" t="s">
        <v>1225</v>
      </c>
      <c r="G353" s="6" t="s">
        <v>1041</v>
      </c>
      <c r="H353" s="11">
        <v>45849</v>
      </c>
      <c r="I353" s="11">
        <v>46387</v>
      </c>
      <c r="J353" s="85">
        <v>200000</v>
      </c>
      <c r="K353" s="6" t="s">
        <v>18</v>
      </c>
      <c r="L353" s="6" t="s">
        <v>375</v>
      </c>
      <c r="M353" s="39">
        <v>0.66339999999999999</v>
      </c>
      <c r="N353" s="52" t="s">
        <v>19</v>
      </c>
      <c r="O353" s="6" t="s">
        <v>955</v>
      </c>
      <c r="P353" s="6" t="s">
        <v>1223</v>
      </c>
      <c r="Q353" s="6">
        <v>95029</v>
      </c>
      <c r="R353" s="6" t="s">
        <v>964</v>
      </c>
      <c r="S353" s="6" t="s">
        <v>1226</v>
      </c>
    </row>
    <row r="354" spans="1:19" ht="135">
      <c r="A354" s="1" t="s">
        <v>2248</v>
      </c>
      <c r="B354" s="6"/>
      <c r="C354" s="6" t="s">
        <v>1227</v>
      </c>
      <c r="D354" s="6"/>
      <c r="E354" s="6" t="s">
        <v>1228</v>
      </c>
      <c r="F354" s="10" t="s">
        <v>1229</v>
      </c>
      <c r="G354" s="6" t="s">
        <v>1005</v>
      </c>
      <c r="H354" s="11">
        <v>45849</v>
      </c>
      <c r="I354" s="11">
        <v>46387</v>
      </c>
      <c r="J354" s="85">
        <v>300000</v>
      </c>
      <c r="K354" s="6" t="s">
        <v>18</v>
      </c>
      <c r="L354" s="6" t="s">
        <v>855</v>
      </c>
      <c r="M354" s="39">
        <v>0.66339999999999999</v>
      </c>
      <c r="N354" s="52" t="s">
        <v>19</v>
      </c>
      <c r="O354" s="6" t="s">
        <v>955</v>
      </c>
      <c r="P354" s="6" t="s">
        <v>1227</v>
      </c>
      <c r="Q354" s="6">
        <v>95039</v>
      </c>
      <c r="R354" s="6" t="s">
        <v>863</v>
      </c>
      <c r="S354" s="6" t="s">
        <v>1230</v>
      </c>
    </row>
    <row r="355" spans="1:19" ht="75">
      <c r="A355" s="1" t="s">
        <v>2248</v>
      </c>
      <c r="B355" s="6"/>
      <c r="C355" s="6" t="s">
        <v>1231</v>
      </c>
      <c r="D355" s="6"/>
      <c r="E355" s="6" t="s">
        <v>1232</v>
      </c>
      <c r="F355" s="10" t="s">
        <v>1233</v>
      </c>
      <c r="G355" s="6" t="s">
        <v>972</v>
      </c>
      <c r="H355" s="11">
        <v>45849</v>
      </c>
      <c r="I355" s="11">
        <v>47118</v>
      </c>
      <c r="J355" s="85">
        <v>6500000</v>
      </c>
      <c r="K355" s="6" t="s">
        <v>18</v>
      </c>
      <c r="L355" s="6" t="s">
        <v>836</v>
      </c>
      <c r="M355" s="39">
        <v>0.66339999999999999</v>
      </c>
      <c r="N355" s="52" t="s">
        <v>19</v>
      </c>
      <c r="O355" s="6" t="s">
        <v>955</v>
      </c>
      <c r="P355" s="6" t="s">
        <v>1231</v>
      </c>
      <c r="Q355" s="6">
        <v>95030</v>
      </c>
      <c r="R355" s="6" t="s">
        <v>603</v>
      </c>
      <c r="S355" s="6" t="s">
        <v>1231</v>
      </c>
    </row>
    <row r="356" spans="1:19" ht="75">
      <c r="A356" s="1" t="s">
        <v>2248</v>
      </c>
      <c r="B356" s="6"/>
      <c r="C356" s="6" t="s">
        <v>1234</v>
      </c>
      <c r="D356" s="6"/>
      <c r="E356" s="6" t="s">
        <v>1235</v>
      </c>
      <c r="F356" s="6" t="s">
        <v>1236</v>
      </c>
      <c r="G356" s="6" t="s">
        <v>1237</v>
      </c>
      <c r="H356" s="11">
        <v>45849</v>
      </c>
      <c r="I356" s="11">
        <v>46752</v>
      </c>
      <c r="J356" s="85">
        <v>2550000</v>
      </c>
      <c r="K356" s="6" t="s">
        <v>18</v>
      </c>
      <c r="L356" s="6" t="s">
        <v>930</v>
      </c>
      <c r="M356" s="39">
        <v>0.66339999999999999</v>
      </c>
      <c r="N356" s="52" t="s">
        <v>19</v>
      </c>
      <c r="O356" s="6" t="s">
        <v>955</v>
      </c>
      <c r="P356" s="6" t="s">
        <v>1234</v>
      </c>
      <c r="Q356" s="6">
        <v>95030</v>
      </c>
      <c r="R356" s="6" t="s">
        <v>447</v>
      </c>
      <c r="S356" s="6" t="s">
        <v>1234</v>
      </c>
    </row>
    <row r="357" spans="1:19" ht="135">
      <c r="A357" s="1" t="s">
        <v>2248</v>
      </c>
      <c r="B357" s="6"/>
      <c r="C357" s="6" t="s">
        <v>1238</v>
      </c>
      <c r="D357" s="6"/>
      <c r="E357" s="6" t="s">
        <v>1239</v>
      </c>
      <c r="F357" s="10" t="s">
        <v>1240</v>
      </c>
      <c r="G357" s="6" t="s">
        <v>982</v>
      </c>
      <c r="H357" s="11">
        <v>45849</v>
      </c>
      <c r="I357" s="11">
        <v>46752</v>
      </c>
      <c r="J357" s="85">
        <v>1780000</v>
      </c>
      <c r="K357" s="6" t="s">
        <v>18</v>
      </c>
      <c r="L357" s="6" t="s">
        <v>930</v>
      </c>
      <c r="M357" s="39">
        <v>0.66339999999999999</v>
      </c>
      <c r="N357" s="52" t="s">
        <v>19</v>
      </c>
      <c r="O357" s="6" t="s">
        <v>955</v>
      </c>
      <c r="P357" s="6" t="s">
        <v>1238</v>
      </c>
      <c r="Q357" s="6">
        <v>95039</v>
      </c>
      <c r="R357" s="6" t="s">
        <v>457</v>
      </c>
      <c r="S357" s="6" t="s">
        <v>1238</v>
      </c>
    </row>
    <row r="358" spans="1:19" ht="150">
      <c r="A358" s="1" t="s">
        <v>2248</v>
      </c>
      <c r="B358" s="6"/>
      <c r="C358" s="6" t="s">
        <v>1223</v>
      </c>
      <c r="D358" s="6"/>
      <c r="E358" s="6" t="s">
        <v>1241</v>
      </c>
      <c r="F358" s="10" t="s">
        <v>1242</v>
      </c>
      <c r="G358" s="6" t="s">
        <v>986</v>
      </c>
      <c r="H358" s="11">
        <v>45849</v>
      </c>
      <c r="I358" s="11">
        <v>46752</v>
      </c>
      <c r="J358" s="85">
        <v>2240000</v>
      </c>
      <c r="K358" s="6" t="s">
        <v>18</v>
      </c>
      <c r="L358" s="6" t="s">
        <v>930</v>
      </c>
      <c r="M358" s="39">
        <v>0.66339999999999999</v>
      </c>
      <c r="N358" s="52" t="s">
        <v>19</v>
      </c>
      <c r="O358" s="6" t="s">
        <v>955</v>
      </c>
      <c r="P358" s="6" t="s">
        <v>1223</v>
      </c>
      <c r="Q358" s="6">
        <v>95029</v>
      </c>
      <c r="R358" s="6" t="s">
        <v>457</v>
      </c>
      <c r="S358" s="6" t="s">
        <v>1243</v>
      </c>
    </row>
    <row r="359" spans="1:19" ht="150">
      <c r="A359" s="1" t="s">
        <v>2248</v>
      </c>
      <c r="B359" s="6"/>
      <c r="C359" s="6" t="s">
        <v>1238</v>
      </c>
      <c r="D359" s="6"/>
      <c r="E359" s="6" t="s">
        <v>1244</v>
      </c>
      <c r="F359" s="10" t="s">
        <v>1245</v>
      </c>
      <c r="G359" s="6" t="s">
        <v>986</v>
      </c>
      <c r="H359" s="11">
        <v>45849</v>
      </c>
      <c r="I359" s="11">
        <v>46752</v>
      </c>
      <c r="J359" s="85">
        <v>900000</v>
      </c>
      <c r="K359" s="6" t="s">
        <v>18</v>
      </c>
      <c r="L359" s="6" t="s">
        <v>930</v>
      </c>
      <c r="M359" s="39">
        <v>0.66339999999999999</v>
      </c>
      <c r="N359" s="52" t="s">
        <v>19</v>
      </c>
      <c r="O359" s="6" t="s">
        <v>955</v>
      </c>
      <c r="P359" s="6" t="s">
        <v>1238</v>
      </c>
      <c r="Q359" s="6">
        <v>95039</v>
      </c>
      <c r="R359" s="6" t="s">
        <v>447</v>
      </c>
      <c r="S359" s="6" t="s">
        <v>1238</v>
      </c>
    </row>
    <row r="360" spans="1:19" ht="60">
      <c r="A360" s="1" t="s">
        <v>2248</v>
      </c>
      <c r="B360" s="17"/>
      <c r="C360" s="17" t="s">
        <v>999</v>
      </c>
      <c r="D360" s="17"/>
      <c r="E360" s="17" t="s">
        <v>1246</v>
      </c>
      <c r="F360" s="17" t="s">
        <v>1247</v>
      </c>
      <c r="G360" s="17" t="s">
        <v>1248</v>
      </c>
      <c r="H360" s="11">
        <v>45849</v>
      </c>
      <c r="I360" s="11">
        <v>47118</v>
      </c>
      <c r="J360" s="89">
        <v>1000000</v>
      </c>
      <c r="K360" s="6" t="s">
        <v>18</v>
      </c>
      <c r="L360" s="6" t="s">
        <v>836</v>
      </c>
      <c r="M360" s="39">
        <v>0.66339999999999999</v>
      </c>
      <c r="N360" s="52" t="s">
        <v>19</v>
      </c>
      <c r="O360" s="6" t="s">
        <v>955</v>
      </c>
      <c r="P360" s="17" t="s">
        <v>999</v>
      </c>
      <c r="Q360" s="6">
        <v>95024</v>
      </c>
      <c r="R360" s="54" t="s">
        <v>703</v>
      </c>
      <c r="S360" s="17" t="s">
        <v>1249</v>
      </c>
    </row>
    <row r="361" spans="1:19" ht="105">
      <c r="A361" s="1" t="s">
        <v>2249</v>
      </c>
      <c r="B361" s="1" t="s">
        <v>462</v>
      </c>
      <c r="C361" s="1" t="s">
        <v>1331</v>
      </c>
      <c r="D361" s="1"/>
      <c r="E361" s="1" t="s">
        <v>1332</v>
      </c>
      <c r="F361" s="1" t="s">
        <v>1333</v>
      </c>
      <c r="G361" s="55" t="s">
        <v>1334</v>
      </c>
      <c r="H361" s="3">
        <v>46266</v>
      </c>
      <c r="I361" s="3">
        <v>46752</v>
      </c>
      <c r="J361" s="90">
        <v>510000</v>
      </c>
      <c r="K361" s="1" t="s">
        <v>1335</v>
      </c>
      <c r="L361" s="56" t="s">
        <v>1336</v>
      </c>
      <c r="M361" s="9">
        <v>0.66339999999999999</v>
      </c>
      <c r="N361" s="1" t="s">
        <v>19</v>
      </c>
      <c r="O361" s="1" t="s">
        <v>32</v>
      </c>
      <c r="P361" s="1" t="s">
        <v>1337</v>
      </c>
      <c r="Q361" s="1">
        <v>98032</v>
      </c>
      <c r="R361" s="1" t="s">
        <v>931</v>
      </c>
      <c r="S361" s="1" t="s">
        <v>1331</v>
      </c>
    </row>
    <row r="362" spans="1:19" ht="135">
      <c r="A362" s="1" t="s">
        <v>2249</v>
      </c>
      <c r="B362" s="1" t="s">
        <v>462</v>
      </c>
      <c r="C362" s="1" t="s">
        <v>1338</v>
      </c>
      <c r="D362" s="1"/>
      <c r="E362" s="1" t="s">
        <v>1339</v>
      </c>
      <c r="F362" s="1" t="s">
        <v>1340</v>
      </c>
      <c r="G362" s="55" t="s">
        <v>1341</v>
      </c>
      <c r="H362" s="3">
        <v>45859</v>
      </c>
      <c r="I362" s="3">
        <v>46199</v>
      </c>
      <c r="J362" s="90">
        <v>438900</v>
      </c>
      <c r="K362" s="1" t="s">
        <v>1342</v>
      </c>
      <c r="L362" s="56" t="s">
        <v>1343</v>
      </c>
      <c r="M362" s="9">
        <v>0.66339999999999999</v>
      </c>
      <c r="N362" s="1" t="s">
        <v>19</v>
      </c>
      <c r="O362" s="1" t="s">
        <v>32</v>
      </c>
      <c r="P362" s="1" t="s">
        <v>1344</v>
      </c>
      <c r="Q362" s="1">
        <v>98020</v>
      </c>
      <c r="R362" s="1" t="s">
        <v>443</v>
      </c>
      <c r="S362" s="1" t="s">
        <v>1338</v>
      </c>
    </row>
    <row r="363" spans="1:19" ht="45">
      <c r="A363" s="1" t="s">
        <v>2249</v>
      </c>
      <c r="B363" s="1" t="s">
        <v>462</v>
      </c>
      <c r="C363" s="1" t="s">
        <v>1345</v>
      </c>
      <c r="D363" s="1"/>
      <c r="E363" s="1" t="s">
        <v>1346</v>
      </c>
      <c r="F363" s="1" t="s">
        <v>1347</v>
      </c>
      <c r="G363" s="55" t="s">
        <v>1348</v>
      </c>
      <c r="H363" s="3">
        <v>46082</v>
      </c>
      <c r="I363" s="3">
        <v>46691</v>
      </c>
      <c r="J363" s="90">
        <v>1251292.03</v>
      </c>
      <c r="K363" s="1" t="s">
        <v>1349</v>
      </c>
      <c r="L363" s="56" t="s">
        <v>1343</v>
      </c>
      <c r="M363" s="9">
        <v>0.66339999999999999</v>
      </c>
      <c r="N363" s="1" t="s">
        <v>19</v>
      </c>
      <c r="O363" s="1" t="s">
        <v>32</v>
      </c>
      <c r="P363" s="1" t="s">
        <v>1350</v>
      </c>
      <c r="Q363" s="1">
        <v>98026</v>
      </c>
      <c r="R363" s="1" t="s">
        <v>443</v>
      </c>
      <c r="S363" s="1" t="s">
        <v>1345</v>
      </c>
    </row>
    <row r="364" spans="1:19" ht="60">
      <c r="A364" s="1" t="s">
        <v>2249</v>
      </c>
      <c r="B364" s="1" t="s">
        <v>462</v>
      </c>
      <c r="C364" s="1" t="s">
        <v>1331</v>
      </c>
      <c r="D364" s="1"/>
      <c r="E364" s="1" t="s">
        <v>1351</v>
      </c>
      <c r="F364" s="1" t="s">
        <v>1352</v>
      </c>
      <c r="G364" s="55" t="s">
        <v>1353</v>
      </c>
      <c r="H364" s="3">
        <v>45931</v>
      </c>
      <c r="I364" s="3">
        <v>46326</v>
      </c>
      <c r="J364" s="90">
        <v>505655.02</v>
      </c>
      <c r="K364" s="1" t="s">
        <v>1354</v>
      </c>
      <c r="L364" s="56" t="s">
        <v>1355</v>
      </c>
      <c r="M364" s="9">
        <v>0.66339999999999999</v>
      </c>
      <c r="N364" s="1" t="s">
        <v>19</v>
      </c>
      <c r="O364" s="1" t="s">
        <v>32</v>
      </c>
      <c r="P364" s="1" t="s">
        <v>1337</v>
      </c>
      <c r="Q364" s="1">
        <v>98032</v>
      </c>
      <c r="R364" s="1" t="s">
        <v>457</v>
      </c>
      <c r="S364" s="1" t="s">
        <v>1331</v>
      </c>
    </row>
    <row r="365" spans="1:19" ht="75">
      <c r="A365" s="1" t="s">
        <v>2249</v>
      </c>
      <c r="B365" s="1" t="s">
        <v>462</v>
      </c>
      <c r="C365" s="1" t="s">
        <v>1356</v>
      </c>
      <c r="D365" s="1"/>
      <c r="E365" s="1" t="s">
        <v>1357</v>
      </c>
      <c r="F365" s="1" t="s">
        <v>1358</v>
      </c>
      <c r="G365" s="55" t="s">
        <v>1359</v>
      </c>
      <c r="H365" s="3">
        <v>45901</v>
      </c>
      <c r="I365" s="3">
        <v>46446</v>
      </c>
      <c r="J365" s="90">
        <v>516071.89</v>
      </c>
      <c r="K365" s="1" t="s">
        <v>1360</v>
      </c>
      <c r="L365" s="56" t="s">
        <v>1355</v>
      </c>
      <c r="M365" s="9">
        <v>0.66339999999999999</v>
      </c>
      <c r="N365" s="1" t="s">
        <v>19</v>
      </c>
      <c r="O365" s="1" t="s">
        <v>32</v>
      </c>
      <c r="P365" s="1" t="s">
        <v>1361</v>
      </c>
      <c r="Q365" s="1">
        <v>98022</v>
      </c>
      <c r="R365" s="1" t="s">
        <v>457</v>
      </c>
      <c r="S365" s="1" t="s">
        <v>1356</v>
      </c>
    </row>
    <row r="366" spans="1:19" ht="90">
      <c r="A366" s="1" t="s">
        <v>2249</v>
      </c>
      <c r="B366" s="1" t="s">
        <v>462</v>
      </c>
      <c r="C366" s="1" t="s">
        <v>1362</v>
      </c>
      <c r="D366" s="1"/>
      <c r="E366" s="1" t="s">
        <v>1363</v>
      </c>
      <c r="F366" s="1" t="s">
        <v>1364</v>
      </c>
      <c r="G366" s="55" t="s">
        <v>1365</v>
      </c>
      <c r="H366" s="3" t="s">
        <v>1366</v>
      </c>
      <c r="I366" s="1" t="s">
        <v>1367</v>
      </c>
      <c r="J366" s="90">
        <v>1230575.8999999999</v>
      </c>
      <c r="K366" s="1" t="s">
        <v>1368</v>
      </c>
      <c r="L366" s="56" t="s">
        <v>1355</v>
      </c>
      <c r="M366" s="9">
        <v>0.66339999999999999</v>
      </c>
      <c r="N366" s="1" t="s">
        <v>19</v>
      </c>
      <c r="O366" s="1" t="s">
        <v>32</v>
      </c>
      <c r="P366" s="1" t="s">
        <v>1369</v>
      </c>
      <c r="Q366" s="1">
        <v>98023</v>
      </c>
      <c r="R366" s="1" t="s">
        <v>457</v>
      </c>
      <c r="S366" s="1" t="s">
        <v>1362</v>
      </c>
    </row>
    <row r="367" spans="1:19" ht="90">
      <c r="A367" s="1" t="s">
        <v>2249</v>
      </c>
      <c r="B367" s="1" t="s">
        <v>462</v>
      </c>
      <c r="C367" s="1" t="s">
        <v>1370</v>
      </c>
      <c r="D367" s="1"/>
      <c r="E367" s="1" t="s">
        <v>1371</v>
      </c>
      <c r="F367" s="1" t="s">
        <v>1372</v>
      </c>
      <c r="G367" s="55" t="s">
        <v>1373</v>
      </c>
      <c r="H367" s="3">
        <v>45839</v>
      </c>
      <c r="I367" s="3">
        <v>46539</v>
      </c>
      <c r="J367" s="90">
        <v>443869.44</v>
      </c>
      <c r="K367" s="1" t="s">
        <v>1374</v>
      </c>
      <c r="L367" s="56" t="s">
        <v>1355</v>
      </c>
      <c r="M367" s="9">
        <v>0.66339999999999999</v>
      </c>
      <c r="N367" s="1" t="s">
        <v>19</v>
      </c>
      <c r="O367" s="1" t="s">
        <v>32</v>
      </c>
      <c r="P367" s="1" t="s">
        <v>1375</v>
      </c>
      <c r="Q367" s="1">
        <v>98030</v>
      </c>
      <c r="R367" s="1" t="s">
        <v>457</v>
      </c>
      <c r="S367" s="1" t="s">
        <v>1370</v>
      </c>
    </row>
    <row r="368" spans="1:19" ht="105">
      <c r="A368" s="1" t="s">
        <v>2249</v>
      </c>
      <c r="B368" s="1" t="s">
        <v>462</v>
      </c>
      <c r="C368" s="1" t="s">
        <v>1376</v>
      </c>
      <c r="D368" s="1"/>
      <c r="E368" s="1" t="s">
        <v>1377</v>
      </c>
      <c r="F368" s="1" t="s">
        <v>1378</v>
      </c>
      <c r="G368" s="55" t="s">
        <v>1379</v>
      </c>
      <c r="H368" s="3">
        <v>46082</v>
      </c>
      <c r="I368" s="1" t="s">
        <v>1380</v>
      </c>
      <c r="J368" s="90">
        <v>658713.03</v>
      </c>
      <c r="K368" s="1" t="s">
        <v>1381</v>
      </c>
      <c r="L368" s="56" t="s">
        <v>1382</v>
      </c>
      <c r="M368" s="9">
        <v>0.66339999999999999</v>
      </c>
      <c r="N368" s="1" t="s">
        <v>19</v>
      </c>
      <c r="O368" s="1" t="s">
        <v>32</v>
      </c>
      <c r="P368" s="1" t="s">
        <v>1383</v>
      </c>
      <c r="Q368" s="1">
        <v>98030</v>
      </c>
      <c r="R368" s="1" t="s">
        <v>447</v>
      </c>
      <c r="S368" s="1" t="s">
        <v>1376</v>
      </c>
    </row>
    <row r="369" spans="1:19" ht="60">
      <c r="A369" s="1" t="s">
        <v>2249</v>
      </c>
      <c r="B369" s="1" t="s">
        <v>462</v>
      </c>
      <c r="C369" s="1" t="s">
        <v>1384</v>
      </c>
      <c r="D369" s="1"/>
      <c r="E369" s="1" t="s">
        <v>1385</v>
      </c>
      <c r="F369" s="1" t="s">
        <v>1386</v>
      </c>
      <c r="G369" s="55" t="s">
        <v>1387</v>
      </c>
      <c r="H369" s="3">
        <v>46034</v>
      </c>
      <c r="I369" s="3">
        <v>46808</v>
      </c>
      <c r="J369" s="90">
        <v>993220.31</v>
      </c>
      <c r="K369" s="1" t="s">
        <v>1388</v>
      </c>
      <c r="L369" s="56" t="s">
        <v>1382</v>
      </c>
      <c r="M369" s="9">
        <v>0.66339999999999999</v>
      </c>
      <c r="N369" s="1" t="s">
        <v>19</v>
      </c>
      <c r="O369" s="1" t="s">
        <v>32</v>
      </c>
      <c r="P369" s="1" t="s">
        <v>1389</v>
      </c>
      <c r="Q369" s="1">
        <v>98020</v>
      </c>
      <c r="R369" s="1" t="s">
        <v>447</v>
      </c>
      <c r="S369" s="1" t="s">
        <v>1390</v>
      </c>
    </row>
    <row r="370" spans="1:19" ht="75">
      <c r="A370" s="1" t="s">
        <v>2249</v>
      </c>
      <c r="B370" s="1" t="s">
        <v>462</v>
      </c>
      <c r="C370" s="1" t="s">
        <v>1391</v>
      </c>
      <c r="D370" s="1"/>
      <c r="E370" s="1" t="s">
        <v>1392</v>
      </c>
      <c r="F370" s="1" t="s">
        <v>1393</v>
      </c>
      <c r="G370" s="55" t="s">
        <v>1394</v>
      </c>
      <c r="H370" s="3">
        <v>46037</v>
      </c>
      <c r="I370" s="3">
        <v>46775</v>
      </c>
      <c r="J370" s="90">
        <v>330000</v>
      </c>
      <c r="K370" s="1" t="s">
        <v>1395</v>
      </c>
      <c r="L370" s="56" t="s">
        <v>1382</v>
      </c>
      <c r="M370" s="9">
        <v>0.66339999999999999</v>
      </c>
      <c r="N370" s="1" t="s">
        <v>19</v>
      </c>
      <c r="O370" s="1" t="s">
        <v>32</v>
      </c>
      <c r="P370" s="1" t="s">
        <v>1396</v>
      </c>
      <c r="Q370" s="1">
        <v>98020</v>
      </c>
      <c r="R370" s="1" t="s">
        <v>447</v>
      </c>
      <c r="S370" s="1" t="s">
        <v>1397</v>
      </c>
    </row>
    <row r="371" spans="1:19" ht="90">
      <c r="A371" s="1" t="s">
        <v>2249</v>
      </c>
      <c r="B371" s="1" t="s">
        <v>462</v>
      </c>
      <c r="C371" s="1" t="s">
        <v>1398</v>
      </c>
      <c r="D371" s="1"/>
      <c r="E371" s="1" t="s">
        <v>1399</v>
      </c>
      <c r="F371" s="1" t="s">
        <v>1400</v>
      </c>
      <c r="G371" s="55" t="s">
        <v>1401</v>
      </c>
      <c r="H371" s="3" t="s">
        <v>1366</v>
      </c>
      <c r="I371" s="1" t="s">
        <v>1367</v>
      </c>
      <c r="J371" s="90">
        <v>586966.82999999996</v>
      </c>
      <c r="K371" s="1" t="s">
        <v>1402</v>
      </c>
      <c r="L371" s="56" t="s">
        <v>1382</v>
      </c>
      <c r="M371" s="9">
        <v>0.66339999999999999</v>
      </c>
      <c r="N371" s="1" t="s">
        <v>19</v>
      </c>
      <c r="O371" s="1" t="s">
        <v>32</v>
      </c>
      <c r="P371" s="1" t="s">
        <v>1403</v>
      </c>
      <c r="Q371" s="1">
        <v>98027</v>
      </c>
      <c r="R371" s="1" t="s">
        <v>447</v>
      </c>
      <c r="S371" s="1" t="s">
        <v>1398</v>
      </c>
    </row>
    <row r="372" spans="1:19" ht="45">
      <c r="A372" s="1" t="s">
        <v>2249</v>
      </c>
      <c r="B372" s="1" t="s">
        <v>462</v>
      </c>
      <c r="C372" s="1" t="s">
        <v>1404</v>
      </c>
      <c r="D372" s="1"/>
      <c r="E372" s="1" t="s">
        <v>1405</v>
      </c>
      <c r="F372" s="1" t="s">
        <v>1406</v>
      </c>
      <c r="G372" s="55" t="s">
        <v>1407</v>
      </c>
      <c r="H372" s="3" t="s">
        <v>1408</v>
      </c>
      <c r="I372" s="3">
        <v>46507</v>
      </c>
      <c r="J372" s="90">
        <v>904095.54</v>
      </c>
      <c r="K372" s="1" t="s">
        <v>1409</v>
      </c>
      <c r="L372" s="56" t="s">
        <v>1382</v>
      </c>
      <c r="M372" s="9">
        <v>0.66339999999999999</v>
      </c>
      <c r="N372" s="1" t="s">
        <v>19</v>
      </c>
      <c r="O372" s="1" t="s">
        <v>32</v>
      </c>
      <c r="P372" s="1" t="s">
        <v>1410</v>
      </c>
      <c r="Q372" s="1">
        <v>98030</v>
      </c>
      <c r="R372" s="1" t="s">
        <v>911</v>
      </c>
      <c r="S372" s="1" t="s">
        <v>1411</v>
      </c>
    </row>
    <row r="373" spans="1:19" ht="90">
      <c r="A373" s="1" t="s">
        <v>2249</v>
      </c>
      <c r="B373" s="1" t="s">
        <v>462</v>
      </c>
      <c r="C373" s="1" t="s">
        <v>1412</v>
      </c>
      <c r="D373" s="1"/>
      <c r="E373" s="1" t="s">
        <v>1413</v>
      </c>
      <c r="F373" s="1" t="s">
        <v>1414</v>
      </c>
      <c r="G373" s="55" t="s">
        <v>1415</v>
      </c>
      <c r="H373" s="3">
        <v>46082</v>
      </c>
      <c r="I373" s="3">
        <v>46538</v>
      </c>
      <c r="J373" s="90">
        <v>418595.96</v>
      </c>
      <c r="K373" s="1" t="s">
        <v>1416</v>
      </c>
      <c r="L373" s="56" t="s">
        <v>1382</v>
      </c>
      <c r="M373" s="9">
        <v>0.66339999999999999</v>
      </c>
      <c r="N373" s="1" t="s">
        <v>19</v>
      </c>
      <c r="O373" s="1" t="s">
        <v>32</v>
      </c>
      <c r="P373" s="1" t="s">
        <v>1417</v>
      </c>
      <c r="Q373" s="1">
        <v>98038</v>
      </c>
      <c r="R373" s="1" t="s">
        <v>911</v>
      </c>
      <c r="S373" s="1" t="s">
        <v>1412</v>
      </c>
    </row>
    <row r="374" spans="1:19" ht="60">
      <c r="A374" s="1" t="s">
        <v>2249</v>
      </c>
      <c r="B374" s="1" t="s">
        <v>462</v>
      </c>
      <c r="C374" s="1" t="s">
        <v>1418</v>
      </c>
      <c r="D374" s="1"/>
      <c r="E374" s="1" t="s">
        <v>1419</v>
      </c>
      <c r="F374" s="1" t="s">
        <v>1420</v>
      </c>
      <c r="G374" s="55" t="s">
        <v>1421</v>
      </c>
      <c r="H374" s="3">
        <v>45838</v>
      </c>
      <c r="I374" s="3">
        <v>47482</v>
      </c>
      <c r="J374" s="90">
        <v>182020.74</v>
      </c>
      <c r="K374" s="1" t="s">
        <v>1422</v>
      </c>
      <c r="L374" s="56" t="s">
        <v>1423</v>
      </c>
      <c r="M374" s="9">
        <v>0.66339999999999999</v>
      </c>
      <c r="N374" s="1" t="s">
        <v>19</v>
      </c>
      <c r="O374" s="1" t="s">
        <v>32</v>
      </c>
      <c r="P374" s="1" t="s">
        <v>1424</v>
      </c>
      <c r="Q374" s="1">
        <v>98028</v>
      </c>
      <c r="R374" s="1" t="s">
        <v>467</v>
      </c>
      <c r="S374" s="1" t="s">
        <v>1425</v>
      </c>
    </row>
    <row r="375" spans="1:19" ht="75">
      <c r="A375" s="1" t="s">
        <v>2249</v>
      </c>
      <c r="B375" s="1" t="s">
        <v>462</v>
      </c>
      <c r="C375" s="1" t="s">
        <v>1426</v>
      </c>
      <c r="D375" s="1"/>
      <c r="E375" s="1" t="s">
        <v>1427</v>
      </c>
      <c r="F375" s="1" t="s">
        <v>1428</v>
      </c>
      <c r="G375" s="55" t="s">
        <v>1429</v>
      </c>
      <c r="H375" s="3" t="s">
        <v>1430</v>
      </c>
      <c r="I375" s="1" t="s">
        <v>1431</v>
      </c>
      <c r="J375" s="90">
        <v>516028.86</v>
      </c>
      <c r="K375" s="1" t="s">
        <v>1422</v>
      </c>
      <c r="L375" s="56" t="s">
        <v>1432</v>
      </c>
      <c r="M375" s="9">
        <v>0.66339999999999999</v>
      </c>
      <c r="N375" s="1" t="s">
        <v>19</v>
      </c>
      <c r="O375" s="1" t="s">
        <v>32</v>
      </c>
      <c r="P375" s="1" t="s">
        <v>1424</v>
      </c>
      <c r="Q375" s="1">
        <v>98028</v>
      </c>
      <c r="R375" s="1" t="s">
        <v>927</v>
      </c>
      <c r="S375" s="1" t="s">
        <v>1425</v>
      </c>
    </row>
    <row r="376" spans="1:19" ht="90">
      <c r="A376" s="1" t="s">
        <v>2249</v>
      </c>
      <c r="B376" s="1" t="s">
        <v>1433</v>
      </c>
      <c r="C376" s="1" t="s">
        <v>1434</v>
      </c>
      <c r="D376" s="1"/>
      <c r="E376" s="1" t="s">
        <v>1435</v>
      </c>
      <c r="F376" s="1" t="s">
        <v>1436</v>
      </c>
      <c r="G376" s="1" t="s">
        <v>1437</v>
      </c>
      <c r="H376" s="57">
        <v>45809</v>
      </c>
      <c r="I376" s="57">
        <v>46539</v>
      </c>
      <c r="J376" s="90">
        <v>760735</v>
      </c>
      <c r="K376" s="1" t="s">
        <v>1335</v>
      </c>
      <c r="L376" s="1" t="s">
        <v>1438</v>
      </c>
      <c r="M376" s="9">
        <v>0.66339999999999999</v>
      </c>
      <c r="N376" s="1" t="s">
        <v>19</v>
      </c>
      <c r="O376" s="1" t="s">
        <v>32</v>
      </c>
      <c r="P376" s="1" t="s">
        <v>1439</v>
      </c>
      <c r="Q376" s="1">
        <v>98028</v>
      </c>
      <c r="R376" s="1" t="s">
        <v>1440</v>
      </c>
      <c r="S376" s="1" t="s">
        <v>1439</v>
      </c>
    </row>
    <row r="377" spans="1:19" ht="105">
      <c r="A377" s="1" t="s">
        <v>2249</v>
      </c>
      <c r="B377" s="1" t="s">
        <v>249</v>
      </c>
      <c r="C377" s="1" t="s">
        <v>1397</v>
      </c>
      <c r="D377" s="1"/>
      <c r="E377" s="1" t="s">
        <v>1441</v>
      </c>
      <c r="F377" s="1" t="s">
        <v>1442</v>
      </c>
      <c r="G377" s="1" t="s">
        <v>1443</v>
      </c>
      <c r="H377" s="3">
        <v>46023</v>
      </c>
      <c r="I377" s="3">
        <v>46752</v>
      </c>
      <c r="J377" s="78">
        <v>836553</v>
      </c>
      <c r="K377" s="1" t="s">
        <v>1335</v>
      </c>
      <c r="L377" s="1" t="s">
        <v>1444</v>
      </c>
      <c r="M377" s="9">
        <v>0.66339999999999999</v>
      </c>
      <c r="N377" s="1" t="s">
        <v>19</v>
      </c>
      <c r="O377" s="1" t="s">
        <v>1445</v>
      </c>
      <c r="P377" s="1" t="s">
        <v>1396</v>
      </c>
      <c r="Q377" s="1">
        <v>98020</v>
      </c>
      <c r="R377" s="1" t="s">
        <v>1446</v>
      </c>
      <c r="S377" s="1" t="s">
        <v>1397</v>
      </c>
    </row>
    <row r="378" spans="1:19" ht="105">
      <c r="A378" s="1" t="s">
        <v>2249</v>
      </c>
      <c r="B378" s="1" t="s">
        <v>249</v>
      </c>
      <c r="C378" s="1" t="s">
        <v>1447</v>
      </c>
      <c r="D378" s="1"/>
      <c r="E378" s="1" t="s">
        <v>1448</v>
      </c>
      <c r="F378" s="1" t="s">
        <v>1449</v>
      </c>
      <c r="G378" s="1" t="s">
        <v>1450</v>
      </c>
      <c r="H378" s="57">
        <v>46023</v>
      </c>
      <c r="I378" s="3">
        <v>46113</v>
      </c>
      <c r="J378" s="78">
        <v>418276</v>
      </c>
      <c r="K378" s="1" t="s">
        <v>1342</v>
      </c>
      <c r="L378" s="1" t="s">
        <v>1451</v>
      </c>
      <c r="M378" s="9">
        <v>0.66339999999999999</v>
      </c>
      <c r="N378" s="1" t="s">
        <v>19</v>
      </c>
      <c r="O378" s="1" t="s">
        <v>1445</v>
      </c>
      <c r="P378" s="1" t="s">
        <v>1410</v>
      </c>
      <c r="Q378" s="1">
        <v>98030</v>
      </c>
      <c r="R378" s="1" t="s">
        <v>1446</v>
      </c>
      <c r="S378" s="1" t="s">
        <v>1411</v>
      </c>
    </row>
    <row r="379" spans="1:19" ht="45">
      <c r="A379" s="1" t="s">
        <v>2249</v>
      </c>
      <c r="B379" s="6" t="s">
        <v>25</v>
      </c>
      <c r="C379" s="1" t="s">
        <v>1452</v>
      </c>
      <c r="D379" s="1"/>
      <c r="E379" s="1" t="s">
        <v>1453</v>
      </c>
      <c r="F379" s="1" t="s">
        <v>1454</v>
      </c>
      <c r="G379" s="1" t="s">
        <v>1453</v>
      </c>
      <c r="H379" s="3">
        <v>45859</v>
      </c>
      <c r="I379" s="3">
        <v>46195</v>
      </c>
      <c r="J379" s="78">
        <v>584000</v>
      </c>
      <c r="K379" s="1" t="s">
        <v>1335</v>
      </c>
      <c r="L379" s="1" t="s">
        <v>1455</v>
      </c>
      <c r="M379" s="58">
        <v>0.66339999999999999</v>
      </c>
      <c r="N379" s="1" t="s">
        <v>19</v>
      </c>
      <c r="O379" s="1" t="s">
        <v>1445</v>
      </c>
      <c r="P379" s="1" t="s">
        <v>1344</v>
      </c>
      <c r="Q379" s="1">
        <v>98020</v>
      </c>
      <c r="R379" s="1" t="s">
        <v>407</v>
      </c>
      <c r="S379" s="1" t="s">
        <v>1456</v>
      </c>
    </row>
    <row r="380" spans="1:19" ht="90">
      <c r="A380" s="1" t="s">
        <v>2249</v>
      </c>
      <c r="B380" s="6" t="s">
        <v>25</v>
      </c>
      <c r="C380" s="1" t="s">
        <v>1457</v>
      </c>
      <c r="D380" s="1"/>
      <c r="E380" s="1" t="s">
        <v>1458</v>
      </c>
      <c r="F380" s="1" t="s">
        <v>1459</v>
      </c>
      <c r="G380" s="1" t="s">
        <v>1460</v>
      </c>
      <c r="H380" s="3" t="s">
        <v>1461</v>
      </c>
      <c r="I380" s="3">
        <v>46782</v>
      </c>
      <c r="J380" s="78">
        <v>1045732.55</v>
      </c>
      <c r="K380" s="1" t="s">
        <v>1342</v>
      </c>
      <c r="L380" s="1" t="s">
        <v>1455</v>
      </c>
      <c r="M380" s="58">
        <v>0.66339999999999999</v>
      </c>
      <c r="N380" s="1" t="s">
        <v>19</v>
      </c>
      <c r="O380" s="1" t="s">
        <v>1445</v>
      </c>
      <c r="P380" s="1" t="s">
        <v>1462</v>
      </c>
      <c r="Q380" s="1">
        <v>98030</v>
      </c>
      <c r="R380" s="1" t="s">
        <v>1463</v>
      </c>
      <c r="S380" s="1" t="s">
        <v>1464</v>
      </c>
    </row>
    <row r="381" spans="1:19" ht="60">
      <c r="A381" s="1" t="s">
        <v>2249</v>
      </c>
      <c r="B381" s="6" t="s">
        <v>25</v>
      </c>
      <c r="C381" s="1" t="s">
        <v>1356</v>
      </c>
      <c r="D381" s="1"/>
      <c r="E381" s="1" t="s">
        <v>1465</v>
      </c>
      <c r="F381" s="1" t="s">
        <v>1466</v>
      </c>
      <c r="G381" s="1" t="s">
        <v>1467</v>
      </c>
      <c r="H381" s="3">
        <v>45778</v>
      </c>
      <c r="I381" s="3">
        <v>47118</v>
      </c>
      <c r="J381" s="78">
        <v>704183.69</v>
      </c>
      <c r="K381" s="1" t="s">
        <v>1349</v>
      </c>
      <c r="L381" s="1" t="s">
        <v>1455</v>
      </c>
      <c r="M381" s="58">
        <v>0.66339999999999999</v>
      </c>
      <c r="N381" s="1" t="s">
        <v>19</v>
      </c>
      <c r="O381" s="1" t="s">
        <v>1445</v>
      </c>
      <c r="P381" s="1" t="s">
        <v>1361</v>
      </c>
      <c r="Q381" s="1">
        <v>98022</v>
      </c>
      <c r="R381" s="1" t="s">
        <v>1468</v>
      </c>
      <c r="S381" s="1" t="s">
        <v>1356</v>
      </c>
    </row>
    <row r="382" spans="1:19" ht="45">
      <c r="A382" s="1" t="s">
        <v>2249</v>
      </c>
      <c r="B382" s="6" t="s">
        <v>25</v>
      </c>
      <c r="C382" s="1" t="s">
        <v>1469</v>
      </c>
      <c r="D382" s="1"/>
      <c r="E382" s="1" t="s">
        <v>1470</v>
      </c>
      <c r="F382" s="1" t="s">
        <v>1471</v>
      </c>
      <c r="G382" s="1" t="s">
        <v>1472</v>
      </c>
      <c r="H382" s="3">
        <v>46113</v>
      </c>
      <c r="I382" s="3">
        <v>46752</v>
      </c>
      <c r="J382" s="78">
        <v>397416.69</v>
      </c>
      <c r="K382" s="1" t="s">
        <v>1354</v>
      </c>
      <c r="L382" s="1" t="s">
        <v>1455</v>
      </c>
      <c r="M382" s="58">
        <v>0.66339999999999999</v>
      </c>
      <c r="N382" s="1" t="s">
        <v>19</v>
      </c>
      <c r="O382" s="1" t="s">
        <v>1445</v>
      </c>
      <c r="P382" s="1" t="s">
        <v>1383</v>
      </c>
      <c r="Q382" s="1">
        <v>98030</v>
      </c>
      <c r="R382" s="1" t="s">
        <v>1473</v>
      </c>
      <c r="S382" s="1" t="s">
        <v>1376</v>
      </c>
    </row>
    <row r="383" spans="1:19" ht="60">
      <c r="A383" s="1" t="s">
        <v>2249</v>
      </c>
      <c r="B383" s="6" t="s">
        <v>25</v>
      </c>
      <c r="C383" s="1" t="s">
        <v>1362</v>
      </c>
      <c r="D383" s="1"/>
      <c r="E383" s="1" t="s">
        <v>1474</v>
      </c>
      <c r="F383" s="1" t="s">
        <v>1475</v>
      </c>
      <c r="G383" s="1" t="s">
        <v>1476</v>
      </c>
      <c r="H383" s="3">
        <v>46082</v>
      </c>
      <c r="I383" s="3">
        <v>46648</v>
      </c>
      <c r="J383" s="78">
        <v>708199.32</v>
      </c>
      <c r="K383" s="1" t="s">
        <v>1360</v>
      </c>
      <c r="L383" s="1" t="s">
        <v>1455</v>
      </c>
      <c r="M383" s="58">
        <v>0.66339999999999999</v>
      </c>
      <c r="N383" s="1" t="s">
        <v>19</v>
      </c>
      <c r="O383" s="1" t="s">
        <v>1445</v>
      </c>
      <c r="P383" s="1" t="s">
        <v>1369</v>
      </c>
      <c r="Q383" s="1">
        <v>98023</v>
      </c>
      <c r="R383" s="1" t="s">
        <v>1477</v>
      </c>
      <c r="S383" s="1" t="s">
        <v>1478</v>
      </c>
    </row>
    <row r="384" spans="1:19" ht="75">
      <c r="A384" s="1" t="s">
        <v>2249</v>
      </c>
      <c r="B384" s="6" t="s">
        <v>25</v>
      </c>
      <c r="C384" s="1" t="s">
        <v>1370</v>
      </c>
      <c r="D384" s="1"/>
      <c r="E384" s="1" t="s">
        <v>1479</v>
      </c>
      <c r="F384" s="1" t="s">
        <v>1480</v>
      </c>
      <c r="G384" s="1" t="s">
        <v>1481</v>
      </c>
      <c r="H384" s="3">
        <v>45796</v>
      </c>
      <c r="I384" s="3">
        <v>46181</v>
      </c>
      <c r="J384" s="78">
        <v>401349.67</v>
      </c>
      <c r="K384" s="1" t="s">
        <v>1368</v>
      </c>
      <c r="L384" s="1" t="s">
        <v>1455</v>
      </c>
      <c r="M384" s="58">
        <v>0.66339999999999999</v>
      </c>
      <c r="N384" s="1" t="s">
        <v>19</v>
      </c>
      <c r="O384" s="1" t="s">
        <v>1445</v>
      </c>
      <c r="P384" s="1" t="s">
        <v>1375</v>
      </c>
      <c r="Q384" s="1">
        <v>98030</v>
      </c>
      <c r="R384" s="1" t="s">
        <v>1482</v>
      </c>
      <c r="S384" s="1" t="s">
        <v>1370</v>
      </c>
    </row>
    <row r="385" spans="1:19" ht="45">
      <c r="A385" s="1" t="s">
        <v>2249</v>
      </c>
      <c r="B385" s="6" t="s">
        <v>25</v>
      </c>
      <c r="C385" s="1" t="s">
        <v>1345</v>
      </c>
      <c r="D385" s="1"/>
      <c r="E385" s="1" t="s">
        <v>1483</v>
      </c>
      <c r="F385" s="1" t="s">
        <v>1484</v>
      </c>
      <c r="G385" s="1" t="s">
        <v>1485</v>
      </c>
      <c r="H385" s="3">
        <v>46082</v>
      </c>
      <c r="I385" s="3">
        <v>46648</v>
      </c>
      <c r="J385" s="78">
        <v>802966.05</v>
      </c>
      <c r="K385" s="1" t="s">
        <v>1374</v>
      </c>
      <c r="L385" s="1" t="s">
        <v>1455</v>
      </c>
      <c r="M385" s="58">
        <v>0.66339999999999999</v>
      </c>
      <c r="N385" s="1" t="s">
        <v>19</v>
      </c>
      <c r="O385" s="1" t="s">
        <v>1445</v>
      </c>
      <c r="P385" s="1" t="s">
        <v>1350</v>
      </c>
      <c r="Q385" s="1">
        <v>98026</v>
      </c>
      <c r="R385" s="1" t="s">
        <v>1486</v>
      </c>
      <c r="S385" s="1" t="s">
        <v>1345</v>
      </c>
    </row>
    <row r="386" spans="1:19" ht="45">
      <c r="A386" s="1" t="s">
        <v>2249</v>
      </c>
      <c r="B386" s="6" t="s">
        <v>25</v>
      </c>
      <c r="C386" s="1" t="s">
        <v>1487</v>
      </c>
      <c r="D386" s="1"/>
      <c r="E386" s="1" t="s">
        <v>1488</v>
      </c>
      <c r="F386" s="1" t="s">
        <v>1489</v>
      </c>
      <c r="G386" s="1" t="s">
        <v>1490</v>
      </c>
      <c r="H386" s="3">
        <v>46034</v>
      </c>
      <c r="I386" s="3">
        <v>46752</v>
      </c>
      <c r="J386" s="78">
        <v>810000</v>
      </c>
      <c r="K386" s="1" t="s">
        <v>1381</v>
      </c>
      <c r="L386" s="1" t="s">
        <v>1455</v>
      </c>
      <c r="M386" s="58">
        <v>0.66339999999999999</v>
      </c>
      <c r="N386" s="1" t="s">
        <v>19</v>
      </c>
      <c r="O386" s="1" t="s">
        <v>1445</v>
      </c>
      <c r="P386" s="1" t="s">
        <v>1491</v>
      </c>
      <c r="Q386" s="1">
        <v>98030</v>
      </c>
      <c r="R386" s="1" t="s">
        <v>1492</v>
      </c>
      <c r="S386" s="1" t="s">
        <v>1487</v>
      </c>
    </row>
    <row r="387" spans="1:19" ht="45">
      <c r="A387" s="1" t="s">
        <v>2249</v>
      </c>
      <c r="B387" s="6" t="s">
        <v>25</v>
      </c>
      <c r="C387" s="1" t="s">
        <v>1493</v>
      </c>
      <c r="D387" s="1"/>
      <c r="E387" s="1" t="s">
        <v>1494</v>
      </c>
      <c r="F387" s="1" t="s">
        <v>1495</v>
      </c>
      <c r="G387" s="1" t="s">
        <v>1496</v>
      </c>
      <c r="H387" s="3">
        <v>45901</v>
      </c>
      <c r="I387" s="3" t="s">
        <v>1497</v>
      </c>
      <c r="J387" s="78">
        <v>1625476.77</v>
      </c>
      <c r="K387" s="1" t="s">
        <v>1388</v>
      </c>
      <c r="L387" s="1" t="s">
        <v>1455</v>
      </c>
      <c r="M387" s="58">
        <v>0.66339999999999999</v>
      </c>
      <c r="N387" s="1" t="s">
        <v>19</v>
      </c>
      <c r="O387" s="1" t="s">
        <v>1445</v>
      </c>
      <c r="P387" s="1" t="s">
        <v>1403</v>
      </c>
      <c r="Q387" s="1">
        <v>98027</v>
      </c>
      <c r="R387" s="1" t="s">
        <v>1498</v>
      </c>
      <c r="S387" s="1" t="s">
        <v>1398</v>
      </c>
    </row>
    <row r="388" spans="1:19" ht="75">
      <c r="A388" s="1" t="s">
        <v>2249</v>
      </c>
      <c r="B388" s="6" t="s">
        <v>25</v>
      </c>
      <c r="C388" s="1" t="s">
        <v>1499</v>
      </c>
      <c r="D388" s="1"/>
      <c r="E388" s="1" t="s">
        <v>1500</v>
      </c>
      <c r="F388" s="1" t="s">
        <v>1501</v>
      </c>
      <c r="G388" s="1" t="s">
        <v>1502</v>
      </c>
      <c r="H388" s="3">
        <v>46082</v>
      </c>
      <c r="I388" s="3" t="s">
        <v>1503</v>
      </c>
      <c r="J388" s="78">
        <v>4214138.47</v>
      </c>
      <c r="K388" s="1" t="s">
        <v>1381</v>
      </c>
      <c r="L388" s="1" t="s">
        <v>1455</v>
      </c>
      <c r="M388" s="58">
        <v>0.66339999999999999</v>
      </c>
      <c r="N388" s="1" t="s">
        <v>19</v>
      </c>
      <c r="O388" s="1" t="s">
        <v>1445</v>
      </c>
      <c r="P388" s="1" t="s">
        <v>1424</v>
      </c>
      <c r="Q388" s="1">
        <v>98028</v>
      </c>
      <c r="R388" s="1" t="s">
        <v>1492</v>
      </c>
      <c r="S388" s="1" t="s">
        <v>1425</v>
      </c>
    </row>
    <row r="389" spans="1:19" ht="45">
      <c r="A389" s="1" t="s">
        <v>2249</v>
      </c>
      <c r="B389" s="6" t="s">
        <v>25</v>
      </c>
      <c r="C389" s="1" t="s">
        <v>1412</v>
      </c>
      <c r="D389" s="1"/>
      <c r="E389" s="1" t="s">
        <v>1504</v>
      </c>
      <c r="F389" s="1" t="s">
        <v>1505</v>
      </c>
      <c r="G389" s="1" t="s">
        <v>1506</v>
      </c>
      <c r="H389" s="3">
        <v>46082</v>
      </c>
      <c r="I389" s="3" t="s">
        <v>1507</v>
      </c>
      <c r="J389" s="78">
        <v>969129.25</v>
      </c>
      <c r="K389" s="1" t="s">
        <v>1388</v>
      </c>
      <c r="L389" s="1" t="s">
        <v>1455</v>
      </c>
      <c r="M389" s="58">
        <v>0.66339999999999999</v>
      </c>
      <c r="N389" s="1" t="s">
        <v>19</v>
      </c>
      <c r="O389" s="1" t="s">
        <v>1445</v>
      </c>
      <c r="P389" s="1" t="s">
        <v>1417</v>
      </c>
      <c r="Q389" s="1">
        <v>98038</v>
      </c>
      <c r="R389" s="1" t="s">
        <v>1498</v>
      </c>
      <c r="S389" s="1" t="s">
        <v>1412</v>
      </c>
    </row>
    <row r="390" spans="1:19" ht="45">
      <c r="A390" s="1" t="s">
        <v>2250</v>
      </c>
      <c r="B390" s="1"/>
      <c r="C390" s="1" t="s">
        <v>1508</v>
      </c>
      <c r="D390" s="1"/>
      <c r="E390" s="1" t="s">
        <v>1509</v>
      </c>
      <c r="F390" s="1" t="s">
        <v>1510</v>
      </c>
      <c r="G390" s="13" t="s">
        <v>1511</v>
      </c>
      <c r="H390" s="59">
        <v>45849</v>
      </c>
      <c r="I390" s="59">
        <v>46387</v>
      </c>
      <c r="J390" s="78">
        <v>950000</v>
      </c>
      <c r="K390" s="1" t="s">
        <v>18</v>
      </c>
      <c r="L390" s="1" t="s">
        <v>375</v>
      </c>
      <c r="M390" s="7"/>
      <c r="N390" s="7"/>
      <c r="O390" s="7"/>
      <c r="P390" s="7"/>
      <c r="Q390" s="8"/>
      <c r="R390" s="7"/>
      <c r="S390" s="8"/>
    </row>
    <row r="391" spans="1:19" ht="60">
      <c r="A391" s="1" t="s">
        <v>2250</v>
      </c>
      <c r="B391" s="1"/>
      <c r="C391" s="13" t="s">
        <v>1512</v>
      </c>
      <c r="D391" s="13"/>
      <c r="E391" s="13" t="s">
        <v>1513</v>
      </c>
      <c r="F391" s="13" t="s">
        <v>1514</v>
      </c>
      <c r="G391" s="13" t="s">
        <v>1515</v>
      </c>
      <c r="H391" s="3">
        <v>45849</v>
      </c>
      <c r="I391" s="2">
        <v>46522</v>
      </c>
      <c r="J391" s="91">
        <v>512901</v>
      </c>
      <c r="K391" s="13" t="s">
        <v>18</v>
      </c>
      <c r="L391" s="13" t="s">
        <v>1516</v>
      </c>
      <c r="M391" s="7"/>
      <c r="N391" s="7"/>
      <c r="O391" s="7"/>
      <c r="P391" s="7"/>
      <c r="Q391" s="8"/>
      <c r="R391" s="7"/>
      <c r="S391" s="8"/>
    </row>
    <row r="392" spans="1:19" ht="60">
      <c r="A392" s="1" t="s">
        <v>2250</v>
      </c>
      <c r="B392" s="1"/>
      <c r="C392" s="13" t="s">
        <v>1517</v>
      </c>
      <c r="D392" s="13"/>
      <c r="E392" s="13" t="s">
        <v>1518</v>
      </c>
      <c r="F392" s="13" t="s">
        <v>1519</v>
      </c>
      <c r="G392" s="13" t="s">
        <v>1520</v>
      </c>
      <c r="H392" s="2">
        <v>45849</v>
      </c>
      <c r="I392" s="2">
        <v>46356</v>
      </c>
      <c r="J392" s="91">
        <v>1025802</v>
      </c>
      <c r="K392" s="13" t="s">
        <v>18</v>
      </c>
      <c r="L392" s="13" t="s">
        <v>1516</v>
      </c>
      <c r="M392" s="7"/>
      <c r="N392" s="7"/>
      <c r="O392" s="7"/>
      <c r="P392" s="7"/>
      <c r="Q392" s="8"/>
      <c r="R392" s="7"/>
      <c r="S392" s="8"/>
    </row>
    <row r="393" spans="1:19" ht="75">
      <c r="A393" s="1" t="s">
        <v>2250</v>
      </c>
      <c r="B393" s="1"/>
      <c r="C393" s="13" t="s">
        <v>1523</v>
      </c>
      <c r="D393" s="1"/>
      <c r="E393" s="13" t="s">
        <v>1524</v>
      </c>
      <c r="F393" s="13" t="s">
        <v>1525</v>
      </c>
      <c r="G393" s="13" t="s">
        <v>1526</v>
      </c>
      <c r="H393" s="2">
        <v>45849</v>
      </c>
      <c r="I393" s="2">
        <v>46671</v>
      </c>
      <c r="J393" s="91">
        <v>1700000</v>
      </c>
      <c r="K393" s="13" t="s">
        <v>18</v>
      </c>
      <c r="L393" s="13" t="s">
        <v>1522</v>
      </c>
      <c r="M393" s="7"/>
      <c r="N393" s="7"/>
      <c r="O393" s="7"/>
      <c r="P393" s="7"/>
      <c r="Q393" s="8"/>
      <c r="R393" s="7"/>
      <c r="S393" s="8"/>
    </row>
    <row r="394" spans="1:19" ht="225">
      <c r="A394" s="1" t="s">
        <v>2250</v>
      </c>
      <c r="B394" s="1"/>
      <c r="C394" s="13" t="s">
        <v>1521</v>
      </c>
      <c r="D394" s="1"/>
      <c r="E394" s="13" t="s">
        <v>1527</v>
      </c>
      <c r="F394" s="13" t="s">
        <v>1528</v>
      </c>
      <c r="G394" s="13" t="s">
        <v>1529</v>
      </c>
      <c r="H394" s="3">
        <v>45849</v>
      </c>
      <c r="I394" s="2">
        <v>46660</v>
      </c>
      <c r="J394" s="91">
        <v>4068540.12</v>
      </c>
      <c r="K394" s="13" t="s">
        <v>18</v>
      </c>
      <c r="L394" s="13" t="s">
        <v>1522</v>
      </c>
      <c r="M394" s="7"/>
      <c r="N394" s="7"/>
      <c r="O394" s="7"/>
      <c r="P394" s="7"/>
      <c r="Q394" s="8"/>
      <c r="R394" s="7"/>
      <c r="S394" s="8"/>
    </row>
    <row r="395" spans="1:19" ht="60">
      <c r="A395" s="1" t="s">
        <v>2250</v>
      </c>
      <c r="B395" s="1"/>
      <c r="C395" s="13" t="s">
        <v>1521</v>
      </c>
      <c r="D395" s="1"/>
      <c r="E395" s="13" t="s">
        <v>1530</v>
      </c>
      <c r="F395" s="13" t="s">
        <v>1531</v>
      </c>
      <c r="G395" s="13" t="s">
        <v>1532</v>
      </c>
      <c r="H395" s="2">
        <v>45849</v>
      </c>
      <c r="I395" s="2">
        <v>46462</v>
      </c>
      <c r="J395" s="91">
        <v>458642.29</v>
      </c>
      <c r="K395" s="13" t="s">
        <v>18</v>
      </c>
      <c r="L395" s="13" t="s">
        <v>1522</v>
      </c>
      <c r="M395" s="7"/>
      <c r="N395" s="7"/>
      <c r="O395" s="7"/>
      <c r="P395" s="7"/>
      <c r="Q395" s="8"/>
      <c r="R395" s="7"/>
      <c r="S395" s="8"/>
    </row>
    <row r="396" spans="1:19" ht="90">
      <c r="A396" s="1" t="s">
        <v>2250</v>
      </c>
      <c r="B396" s="1"/>
      <c r="C396" s="13" t="s">
        <v>1512</v>
      </c>
      <c r="D396" s="13"/>
      <c r="E396" s="13" t="s">
        <v>1533</v>
      </c>
      <c r="F396" s="13" t="s">
        <v>1534</v>
      </c>
      <c r="G396" s="13" t="s">
        <v>1535</v>
      </c>
      <c r="H396" s="2">
        <v>45849</v>
      </c>
      <c r="I396" s="3">
        <v>47299</v>
      </c>
      <c r="J396" s="91">
        <v>1000000</v>
      </c>
      <c r="K396" s="13" t="s">
        <v>18</v>
      </c>
      <c r="L396" s="13" t="s">
        <v>1536</v>
      </c>
      <c r="M396" s="7"/>
      <c r="N396" s="7"/>
      <c r="O396" s="7"/>
      <c r="P396" s="7"/>
      <c r="Q396" s="8"/>
      <c r="R396" s="7"/>
      <c r="S396" s="8"/>
    </row>
    <row r="397" spans="1:19" ht="60">
      <c r="A397" s="1" t="s">
        <v>2250</v>
      </c>
      <c r="B397" s="1"/>
      <c r="C397" s="13" t="s">
        <v>1537</v>
      </c>
      <c r="D397" s="13"/>
      <c r="E397" s="13" t="s">
        <v>1538</v>
      </c>
      <c r="F397" s="13" t="s">
        <v>1539</v>
      </c>
      <c r="G397" s="13" t="s">
        <v>1540</v>
      </c>
      <c r="H397" s="2">
        <v>45849</v>
      </c>
      <c r="I397" s="3">
        <v>46754</v>
      </c>
      <c r="J397" s="91">
        <v>1390970.53</v>
      </c>
      <c r="K397" s="13" t="s">
        <v>18</v>
      </c>
      <c r="L397" s="13" t="s">
        <v>1536</v>
      </c>
      <c r="M397" s="7"/>
      <c r="N397" s="7"/>
      <c r="O397" s="7"/>
      <c r="P397" s="7"/>
      <c r="Q397" s="8"/>
      <c r="R397" s="7"/>
      <c r="S397" s="8"/>
    </row>
    <row r="398" spans="1:19" ht="60">
      <c r="A398" s="1" t="s">
        <v>2250</v>
      </c>
      <c r="B398" s="1"/>
      <c r="C398" s="13" t="s">
        <v>1541</v>
      </c>
      <c r="D398" s="13"/>
      <c r="E398" s="13" t="s">
        <v>1542</v>
      </c>
      <c r="F398" s="13" t="s">
        <v>1543</v>
      </c>
      <c r="G398" s="13" t="s">
        <v>1544</v>
      </c>
      <c r="H398" s="2">
        <v>45849</v>
      </c>
      <c r="I398" s="3">
        <v>46492</v>
      </c>
      <c r="J398" s="91">
        <v>534000</v>
      </c>
      <c r="K398" s="13" t="s">
        <v>18</v>
      </c>
      <c r="L398" s="13" t="s">
        <v>1536</v>
      </c>
      <c r="M398" s="7"/>
      <c r="N398" s="7"/>
      <c r="O398" s="7"/>
      <c r="P398" s="7"/>
      <c r="Q398" s="8"/>
      <c r="R398" s="7"/>
      <c r="S398" s="8"/>
    </row>
    <row r="399" spans="1:19" ht="180">
      <c r="A399" s="1" t="s">
        <v>2250</v>
      </c>
      <c r="B399" s="1"/>
      <c r="C399" s="13" t="s">
        <v>1545</v>
      </c>
      <c r="D399" s="13"/>
      <c r="E399" s="13" t="s">
        <v>1546</v>
      </c>
      <c r="F399" s="13" t="s">
        <v>1547</v>
      </c>
      <c r="G399" s="13" t="s">
        <v>1548</v>
      </c>
      <c r="H399" s="2">
        <v>45849</v>
      </c>
      <c r="I399" s="3">
        <v>46233</v>
      </c>
      <c r="J399" s="91">
        <v>774180</v>
      </c>
      <c r="K399" s="13" t="s">
        <v>18</v>
      </c>
      <c r="L399" s="13" t="s">
        <v>1536</v>
      </c>
      <c r="M399" s="7"/>
      <c r="N399" s="7"/>
      <c r="O399" s="7"/>
      <c r="P399" s="7"/>
      <c r="Q399" s="8"/>
      <c r="R399" s="7"/>
      <c r="S399" s="8"/>
    </row>
    <row r="400" spans="1:19" ht="75">
      <c r="A400" s="1" t="s">
        <v>2250</v>
      </c>
      <c r="B400" s="1"/>
      <c r="C400" s="13" t="s">
        <v>1549</v>
      </c>
      <c r="D400" s="13"/>
      <c r="E400" s="13" t="s">
        <v>1550</v>
      </c>
      <c r="F400" s="13" t="s">
        <v>1551</v>
      </c>
      <c r="G400" s="13" t="s">
        <v>1552</v>
      </c>
      <c r="H400" s="2">
        <v>45849</v>
      </c>
      <c r="I400" s="3">
        <v>46480</v>
      </c>
      <c r="J400" s="91">
        <v>1800000</v>
      </c>
      <c r="K400" s="13" t="s">
        <v>18</v>
      </c>
      <c r="L400" s="13" t="s">
        <v>1536</v>
      </c>
      <c r="M400" s="7"/>
      <c r="N400" s="7"/>
      <c r="O400" s="7"/>
      <c r="P400" s="7"/>
      <c r="Q400" s="8"/>
      <c r="R400" s="7"/>
      <c r="S400" s="8"/>
    </row>
    <row r="401" spans="1:19" ht="60">
      <c r="A401" s="1" t="s">
        <v>2250</v>
      </c>
      <c r="B401" s="1"/>
      <c r="C401" s="13" t="s">
        <v>1553</v>
      </c>
      <c r="D401" s="13"/>
      <c r="E401" s="13" t="s">
        <v>1554</v>
      </c>
      <c r="F401" s="13" t="s">
        <v>1555</v>
      </c>
      <c r="G401" s="13" t="s">
        <v>1556</v>
      </c>
      <c r="H401" s="2">
        <v>45849</v>
      </c>
      <c r="I401" s="2">
        <v>47270</v>
      </c>
      <c r="J401" s="91">
        <v>6000000</v>
      </c>
      <c r="K401" s="13" t="s">
        <v>18</v>
      </c>
      <c r="L401" s="13" t="s">
        <v>1536</v>
      </c>
      <c r="M401" s="7"/>
      <c r="N401" s="7"/>
      <c r="O401" s="7"/>
      <c r="P401" s="7"/>
      <c r="Q401" s="8"/>
      <c r="R401" s="7"/>
      <c r="S401" s="8"/>
    </row>
    <row r="402" spans="1:19" ht="60">
      <c r="A402" s="1" t="s">
        <v>2250</v>
      </c>
      <c r="B402" s="1"/>
      <c r="C402" s="13" t="s">
        <v>1512</v>
      </c>
      <c r="D402" s="13"/>
      <c r="E402" s="13" t="s">
        <v>1557</v>
      </c>
      <c r="F402" s="13" t="s">
        <v>1558</v>
      </c>
      <c r="G402" s="13" t="s">
        <v>1559</v>
      </c>
      <c r="H402" s="2">
        <v>45849</v>
      </c>
      <c r="I402" s="2">
        <v>46662</v>
      </c>
      <c r="J402" s="91">
        <v>1000000</v>
      </c>
      <c r="K402" s="13" t="s">
        <v>18</v>
      </c>
      <c r="L402" s="13" t="s">
        <v>1536</v>
      </c>
      <c r="M402" s="7"/>
      <c r="N402" s="7"/>
      <c r="O402" s="7"/>
      <c r="P402" s="7"/>
      <c r="Q402" s="8"/>
      <c r="R402" s="7"/>
      <c r="S402" s="8"/>
    </row>
    <row r="403" spans="1:19" ht="60">
      <c r="A403" s="1" t="s">
        <v>2250</v>
      </c>
      <c r="B403" s="1"/>
      <c r="C403" s="13" t="s">
        <v>1560</v>
      </c>
      <c r="D403" s="13"/>
      <c r="E403" s="13" t="s">
        <v>1561</v>
      </c>
      <c r="F403" s="13" t="s">
        <v>1562</v>
      </c>
      <c r="G403" s="13" t="s">
        <v>1563</v>
      </c>
      <c r="H403" s="2">
        <v>45849</v>
      </c>
      <c r="I403" s="2">
        <v>46632</v>
      </c>
      <c r="J403" s="91">
        <v>750000</v>
      </c>
      <c r="K403" s="13" t="s">
        <v>18</v>
      </c>
      <c r="L403" s="13" t="s">
        <v>1536</v>
      </c>
      <c r="M403" s="7"/>
      <c r="N403" s="7"/>
      <c r="O403" s="7"/>
      <c r="P403" s="7"/>
      <c r="Q403" s="8"/>
      <c r="R403" s="7"/>
      <c r="S403" s="8"/>
    </row>
    <row r="404" spans="1:19" ht="195">
      <c r="A404" s="1" t="s">
        <v>2250</v>
      </c>
      <c r="B404" s="1"/>
      <c r="C404" s="13" t="s">
        <v>1564</v>
      </c>
      <c r="D404" s="13"/>
      <c r="E404" s="13" t="s">
        <v>1565</v>
      </c>
      <c r="F404" s="13" t="s">
        <v>1566</v>
      </c>
      <c r="G404" s="13" t="s">
        <v>1567</v>
      </c>
      <c r="H404" s="2">
        <v>45849</v>
      </c>
      <c r="I404" s="2">
        <v>46430</v>
      </c>
      <c r="J404" s="91">
        <v>1994667.85</v>
      </c>
      <c r="K404" s="13" t="s">
        <v>18</v>
      </c>
      <c r="L404" s="13" t="s">
        <v>1536</v>
      </c>
      <c r="M404" s="7"/>
      <c r="N404" s="7"/>
      <c r="O404" s="7"/>
      <c r="P404" s="7"/>
      <c r="Q404" s="8"/>
      <c r="R404" s="7"/>
      <c r="S404" s="8"/>
    </row>
    <row r="405" spans="1:19" ht="60">
      <c r="A405" s="1" t="s">
        <v>2250</v>
      </c>
      <c r="B405" s="1"/>
      <c r="C405" s="13" t="s">
        <v>1523</v>
      </c>
      <c r="D405" s="13"/>
      <c r="E405" s="13" t="s">
        <v>1568</v>
      </c>
      <c r="F405" s="13" t="s">
        <v>1569</v>
      </c>
      <c r="G405" s="13" t="s">
        <v>1570</v>
      </c>
      <c r="H405" s="2">
        <v>45849</v>
      </c>
      <c r="I405" s="2">
        <v>46386</v>
      </c>
      <c r="J405" s="91">
        <v>500000</v>
      </c>
      <c r="K405" s="13" t="s">
        <v>18</v>
      </c>
      <c r="L405" s="13" t="s">
        <v>1536</v>
      </c>
      <c r="M405" s="7"/>
      <c r="N405" s="7"/>
      <c r="O405" s="7"/>
      <c r="P405" s="7"/>
      <c r="Q405" s="8"/>
      <c r="R405" s="7"/>
      <c r="S405" s="8"/>
    </row>
    <row r="406" spans="1:19" ht="90">
      <c r="A406" s="1" t="s">
        <v>2250</v>
      </c>
      <c r="B406" s="1"/>
      <c r="C406" s="13" t="s">
        <v>1571</v>
      </c>
      <c r="D406" s="13"/>
      <c r="E406" s="13" t="s">
        <v>1572</v>
      </c>
      <c r="F406" s="13" t="s">
        <v>1573</v>
      </c>
      <c r="G406" s="13" t="s">
        <v>1574</v>
      </c>
      <c r="H406" s="2">
        <v>45849</v>
      </c>
      <c r="I406" s="2">
        <v>46386</v>
      </c>
      <c r="J406" s="91">
        <v>800000</v>
      </c>
      <c r="K406" s="13" t="s">
        <v>18</v>
      </c>
      <c r="L406" s="13" t="s">
        <v>1536</v>
      </c>
      <c r="M406" s="7"/>
      <c r="N406" s="7"/>
      <c r="O406" s="7"/>
      <c r="P406" s="7"/>
      <c r="Q406" s="8"/>
      <c r="R406" s="7"/>
      <c r="S406" s="8"/>
    </row>
    <row r="407" spans="1:19" ht="75">
      <c r="A407" s="1" t="s">
        <v>2250</v>
      </c>
      <c r="B407" s="1"/>
      <c r="C407" s="13" t="s">
        <v>1549</v>
      </c>
      <c r="D407" s="13"/>
      <c r="E407" s="13" t="s">
        <v>1575</v>
      </c>
      <c r="F407" s="13" t="s">
        <v>1576</v>
      </c>
      <c r="G407" s="13" t="s">
        <v>1577</v>
      </c>
      <c r="H407" s="2">
        <v>45849</v>
      </c>
      <c r="I407" s="2">
        <v>46553</v>
      </c>
      <c r="J407" s="91">
        <v>326000</v>
      </c>
      <c r="K407" s="13" t="s">
        <v>18</v>
      </c>
      <c r="L407" s="13" t="s">
        <v>1536</v>
      </c>
      <c r="M407" s="7"/>
      <c r="N407" s="7"/>
      <c r="O407" s="7"/>
      <c r="P407" s="7"/>
      <c r="Q407" s="8"/>
      <c r="R407" s="7"/>
      <c r="S407" s="8"/>
    </row>
    <row r="408" spans="1:19" ht="75">
      <c r="A408" s="1" t="s">
        <v>2250</v>
      </c>
      <c r="B408" s="1"/>
      <c r="C408" s="13" t="s">
        <v>1549</v>
      </c>
      <c r="D408" s="13"/>
      <c r="E408" s="13" t="s">
        <v>1578</v>
      </c>
      <c r="F408" s="13" t="s">
        <v>1579</v>
      </c>
      <c r="G408" s="13" t="s">
        <v>1580</v>
      </c>
      <c r="H408" s="2">
        <v>45849</v>
      </c>
      <c r="I408" s="2">
        <v>46628</v>
      </c>
      <c r="J408" s="91">
        <v>999900</v>
      </c>
      <c r="K408" s="13" t="s">
        <v>18</v>
      </c>
      <c r="L408" s="13" t="s">
        <v>1536</v>
      </c>
      <c r="M408" s="7"/>
      <c r="N408" s="7"/>
      <c r="O408" s="7"/>
      <c r="P408" s="7"/>
      <c r="Q408" s="8"/>
      <c r="R408" s="7"/>
      <c r="S408" s="8"/>
    </row>
    <row r="409" spans="1:19" ht="75">
      <c r="A409" s="1" t="s">
        <v>2250</v>
      </c>
      <c r="B409" s="1"/>
      <c r="C409" s="13" t="s">
        <v>1581</v>
      </c>
      <c r="D409" s="13"/>
      <c r="E409" s="13" t="s">
        <v>1582</v>
      </c>
      <c r="F409" s="13" t="s">
        <v>1583</v>
      </c>
      <c r="G409" s="13" t="s">
        <v>1584</v>
      </c>
      <c r="H409" s="2">
        <v>45849</v>
      </c>
      <c r="I409" s="2">
        <v>46446</v>
      </c>
      <c r="J409" s="91">
        <v>2000000</v>
      </c>
      <c r="K409" s="13" t="s">
        <v>18</v>
      </c>
      <c r="L409" s="13" t="s">
        <v>1536</v>
      </c>
      <c r="M409" s="7"/>
      <c r="N409" s="7"/>
      <c r="O409" s="7"/>
      <c r="P409" s="7"/>
      <c r="Q409" s="8"/>
      <c r="R409" s="7"/>
      <c r="S409" s="8"/>
    </row>
    <row r="410" spans="1:19" ht="90">
      <c r="A410" s="1" t="s">
        <v>2250</v>
      </c>
      <c r="B410" s="1"/>
      <c r="C410" s="13" t="s">
        <v>1585</v>
      </c>
      <c r="D410" s="13"/>
      <c r="E410" s="13" t="s">
        <v>1586</v>
      </c>
      <c r="F410" s="13" t="s">
        <v>1587</v>
      </c>
      <c r="G410" s="13" t="s">
        <v>1588</v>
      </c>
      <c r="H410" s="2">
        <v>45849</v>
      </c>
      <c r="I410" s="2">
        <v>46386</v>
      </c>
      <c r="J410" s="91">
        <v>790000</v>
      </c>
      <c r="K410" s="13" t="s">
        <v>18</v>
      </c>
      <c r="L410" s="13" t="s">
        <v>1536</v>
      </c>
      <c r="M410" s="7"/>
      <c r="N410" s="7"/>
      <c r="O410" s="7"/>
      <c r="P410" s="7"/>
      <c r="Q410" s="8"/>
      <c r="R410" s="7"/>
      <c r="S410" s="8"/>
    </row>
    <row r="411" spans="1:19" ht="135">
      <c r="A411" s="1" t="s">
        <v>2250</v>
      </c>
      <c r="B411" s="1"/>
      <c r="C411" s="13" t="s">
        <v>1589</v>
      </c>
      <c r="D411" s="13"/>
      <c r="E411" s="13" t="s">
        <v>1590</v>
      </c>
      <c r="F411" s="13" t="s">
        <v>1591</v>
      </c>
      <c r="G411" s="13" t="s">
        <v>1592</v>
      </c>
      <c r="H411" s="2">
        <v>45849</v>
      </c>
      <c r="I411" s="2">
        <v>46598</v>
      </c>
      <c r="J411" s="91">
        <v>3500000</v>
      </c>
      <c r="K411" s="13" t="s">
        <v>18</v>
      </c>
      <c r="L411" s="13" t="s">
        <v>1536</v>
      </c>
      <c r="M411" s="7"/>
      <c r="N411" s="7"/>
      <c r="O411" s="7"/>
      <c r="P411" s="7"/>
      <c r="Q411" s="8"/>
      <c r="R411" s="7"/>
      <c r="S411" s="8"/>
    </row>
    <row r="412" spans="1:19" ht="135">
      <c r="A412" s="1" t="s">
        <v>2250</v>
      </c>
      <c r="B412" s="1"/>
      <c r="C412" s="13" t="s">
        <v>1581</v>
      </c>
      <c r="D412" s="13"/>
      <c r="E412" s="13" t="s">
        <v>1593</v>
      </c>
      <c r="F412" s="13" t="s">
        <v>1594</v>
      </c>
      <c r="G412" s="13" t="s">
        <v>1595</v>
      </c>
      <c r="H412" s="2">
        <v>45849</v>
      </c>
      <c r="I412" s="2">
        <v>46327</v>
      </c>
      <c r="J412" s="91">
        <v>502000</v>
      </c>
      <c r="K412" s="13" t="s">
        <v>18</v>
      </c>
      <c r="L412" s="13" t="s">
        <v>1536</v>
      </c>
      <c r="M412" s="7"/>
      <c r="N412" s="7"/>
      <c r="O412" s="7"/>
      <c r="P412" s="7"/>
      <c r="Q412" s="8"/>
      <c r="R412" s="7"/>
      <c r="S412" s="8"/>
    </row>
    <row r="413" spans="1:19" ht="165">
      <c r="A413" s="1" t="s">
        <v>2250</v>
      </c>
      <c r="B413" s="1"/>
      <c r="C413" s="13" t="s">
        <v>1596</v>
      </c>
      <c r="D413" s="13"/>
      <c r="E413" s="13" t="s">
        <v>1597</v>
      </c>
      <c r="F413" s="13" t="s">
        <v>1598</v>
      </c>
      <c r="G413" s="13" t="s">
        <v>1599</v>
      </c>
      <c r="H413" s="2">
        <v>45849</v>
      </c>
      <c r="I413" s="2">
        <v>46660</v>
      </c>
      <c r="J413" s="91">
        <v>2500000</v>
      </c>
      <c r="K413" s="13" t="s">
        <v>18</v>
      </c>
      <c r="L413" s="13" t="s">
        <v>1536</v>
      </c>
      <c r="M413" s="7"/>
      <c r="N413" s="7"/>
      <c r="O413" s="7"/>
      <c r="P413" s="7"/>
      <c r="Q413" s="8"/>
      <c r="R413" s="7"/>
      <c r="S413" s="8"/>
    </row>
    <row r="414" spans="1:19" ht="60">
      <c r="A414" s="1" t="s">
        <v>2250</v>
      </c>
      <c r="B414" s="1"/>
      <c r="C414" s="13" t="s">
        <v>1600</v>
      </c>
      <c r="D414" s="13"/>
      <c r="E414" s="13" t="s">
        <v>1601</v>
      </c>
      <c r="F414" s="13" t="s">
        <v>1602</v>
      </c>
      <c r="G414" s="2" t="s">
        <v>1603</v>
      </c>
      <c r="H414" s="2">
        <v>45849</v>
      </c>
      <c r="I414" s="2">
        <v>46631</v>
      </c>
      <c r="J414" s="91">
        <v>2600000</v>
      </c>
      <c r="K414" s="60" t="s">
        <v>18</v>
      </c>
      <c r="L414" s="13" t="s">
        <v>1536</v>
      </c>
      <c r="M414" s="7"/>
      <c r="N414" s="7"/>
      <c r="O414" s="7"/>
      <c r="P414" s="7"/>
      <c r="Q414" s="8"/>
      <c r="R414" s="7"/>
      <c r="S414" s="8"/>
    </row>
    <row r="415" spans="1:19" ht="105">
      <c r="A415" s="1" t="s">
        <v>2251</v>
      </c>
      <c r="B415" s="1" t="s">
        <v>249</v>
      </c>
      <c r="C415" s="13" t="s">
        <v>1606</v>
      </c>
      <c r="D415" s="13"/>
      <c r="E415" s="13" t="s">
        <v>1607</v>
      </c>
      <c r="F415" s="13" t="s">
        <v>1608</v>
      </c>
      <c r="G415" s="61" t="s">
        <v>1609</v>
      </c>
      <c r="H415" s="2">
        <v>45849</v>
      </c>
      <c r="I415" s="2">
        <v>47483</v>
      </c>
      <c r="J415" s="92">
        <v>362608.71</v>
      </c>
      <c r="K415" s="13" t="s">
        <v>18</v>
      </c>
      <c r="L415" s="62" t="s">
        <v>1610</v>
      </c>
      <c r="M415" s="12">
        <v>0.66339999999999999</v>
      </c>
      <c r="N415" s="13" t="s">
        <v>19</v>
      </c>
      <c r="O415" s="13" t="s">
        <v>23</v>
      </c>
      <c r="P415" s="13" t="s">
        <v>1611</v>
      </c>
      <c r="Q415" s="13">
        <v>90019</v>
      </c>
      <c r="R415" s="63" t="s">
        <v>1612</v>
      </c>
      <c r="S415" s="13"/>
    </row>
    <row r="416" spans="1:19" ht="105">
      <c r="A416" s="1" t="s">
        <v>2251</v>
      </c>
      <c r="B416" s="1" t="s">
        <v>249</v>
      </c>
      <c r="C416" s="13" t="s">
        <v>1613</v>
      </c>
      <c r="D416" s="13"/>
      <c r="E416" s="13" t="s">
        <v>1614</v>
      </c>
      <c r="F416" s="13" t="s">
        <v>1615</v>
      </c>
      <c r="G416" s="61" t="s">
        <v>1609</v>
      </c>
      <c r="H416" s="2">
        <v>45849</v>
      </c>
      <c r="I416" s="2">
        <v>47483</v>
      </c>
      <c r="J416" s="92">
        <v>201079.31</v>
      </c>
      <c r="K416" s="13" t="s">
        <v>18</v>
      </c>
      <c r="L416" s="62" t="s">
        <v>1610</v>
      </c>
      <c r="M416" s="12">
        <v>0.66339999999999999</v>
      </c>
      <c r="N416" s="13" t="s">
        <v>19</v>
      </c>
      <c r="O416" s="13" t="s">
        <v>23</v>
      </c>
      <c r="P416" s="13" t="s">
        <v>1616</v>
      </c>
      <c r="Q416" s="13">
        <v>90031</v>
      </c>
      <c r="R416" s="63" t="s">
        <v>1612</v>
      </c>
      <c r="S416" s="13"/>
    </row>
    <row r="417" spans="1:19" ht="150">
      <c r="A417" s="1" t="s">
        <v>2251</v>
      </c>
      <c r="B417" s="1" t="s">
        <v>1617</v>
      </c>
      <c r="C417" s="13" t="s">
        <v>1604</v>
      </c>
      <c r="D417" s="13"/>
      <c r="E417" s="13" t="s">
        <v>1618</v>
      </c>
      <c r="F417" s="13" t="s">
        <v>1619</v>
      </c>
      <c r="G417" s="61" t="s">
        <v>1620</v>
      </c>
      <c r="H417" s="2">
        <v>45849</v>
      </c>
      <c r="I417" s="2">
        <v>47483</v>
      </c>
      <c r="J417" s="92">
        <v>397960.42</v>
      </c>
      <c r="K417" s="13" t="s">
        <v>18</v>
      </c>
      <c r="L417" s="62" t="s">
        <v>1621</v>
      </c>
      <c r="M417" s="12">
        <v>0.66339999999999999</v>
      </c>
      <c r="N417" s="13" t="s">
        <v>19</v>
      </c>
      <c r="O417" s="13" t="s">
        <v>23</v>
      </c>
      <c r="P417" s="13" t="s">
        <v>1622</v>
      </c>
      <c r="Q417" s="13">
        <v>90100</v>
      </c>
      <c r="R417" s="63" t="s">
        <v>1623</v>
      </c>
      <c r="S417" s="13"/>
    </row>
    <row r="418" spans="1:19" ht="60">
      <c r="A418" s="1" t="s">
        <v>2251</v>
      </c>
      <c r="B418" s="5"/>
      <c r="C418" s="13" t="s">
        <v>1604</v>
      </c>
      <c r="D418" s="13"/>
      <c r="E418" s="13" t="s">
        <v>1627</v>
      </c>
      <c r="F418" s="13" t="s">
        <v>1628</v>
      </c>
      <c r="G418" s="61" t="s">
        <v>1625</v>
      </c>
      <c r="H418" s="2">
        <v>45849</v>
      </c>
      <c r="I418" s="2">
        <v>47483</v>
      </c>
      <c r="J418" s="92">
        <v>5800000</v>
      </c>
      <c r="K418" s="13" t="s">
        <v>18</v>
      </c>
      <c r="L418" s="62" t="s">
        <v>1626</v>
      </c>
      <c r="M418" s="12">
        <v>0.66339999999999999</v>
      </c>
      <c r="N418" s="13" t="s">
        <v>19</v>
      </c>
      <c r="O418" s="13" t="s">
        <v>23</v>
      </c>
      <c r="P418" s="13" t="s">
        <v>1622</v>
      </c>
      <c r="Q418" s="13">
        <v>90100</v>
      </c>
      <c r="R418" s="13" t="s">
        <v>1629</v>
      </c>
      <c r="S418" s="13"/>
    </row>
    <row r="419" spans="1:19" ht="60">
      <c r="A419" s="1" t="s">
        <v>2251</v>
      </c>
      <c r="B419" s="5"/>
      <c r="C419" s="13" t="s">
        <v>1630</v>
      </c>
      <c r="D419" s="13"/>
      <c r="E419" s="13" t="s">
        <v>1631</v>
      </c>
      <c r="F419" s="13" t="s">
        <v>1632</v>
      </c>
      <c r="G419" s="61" t="s">
        <v>1625</v>
      </c>
      <c r="H419" s="2">
        <v>45849</v>
      </c>
      <c r="I419" s="2">
        <v>47483</v>
      </c>
      <c r="J419" s="92">
        <v>600000</v>
      </c>
      <c r="K419" s="13" t="s">
        <v>18</v>
      </c>
      <c r="L419" s="62" t="s">
        <v>1626</v>
      </c>
      <c r="M419" s="12">
        <v>0.66339999999999999</v>
      </c>
      <c r="N419" s="13" t="s">
        <v>19</v>
      </c>
      <c r="O419" s="13" t="s">
        <v>23</v>
      </c>
      <c r="P419" s="13" t="s">
        <v>1633</v>
      </c>
      <c r="Q419" s="13">
        <v>90036</v>
      </c>
      <c r="R419" s="13" t="s">
        <v>1629</v>
      </c>
      <c r="S419" s="13"/>
    </row>
    <row r="420" spans="1:19" ht="60">
      <c r="A420" s="1" t="s">
        <v>2251</v>
      </c>
      <c r="B420" s="5"/>
      <c r="C420" s="13" t="s">
        <v>1604</v>
      </c>
      <c r="D420" s="13"/>
      <c r="E420" s="13" t="s">
        <v>1634</v>
      </c>
      <c r="F420" s="13" t="s">
        <v>1635</v>
      </c>
      <c r="G420" s="61" t="s">
        <v>1625</v>
      </c>
      <c r="H420" s="2">
        <v>45849</v>
      </c>
      <c r="I420" s="2">
        <v>47483</v>
      </c>
      <c r="J420" s="92">
        <v>11915144.220000001</v>
      </c>
      <c r="K420" s="13" t="s">
        <v>18</v>
      </c>
      <c r="L420" s="62" t="s">
        <v>1626</v>
      </c>
      <c r="M420" s="12">
        <v>0.66339999999999999</v>
      </c>
      <c r="N420" s="13" t="s">
        <v>19</v>
      </c>
      <c r="O420" s="13" t="s">
        <v>23</v>
      </c>
      <c r="P420" s="13" t="s">
        <v>1622</v>
      </c>
      <c r="Q420" s="13">
        <v>90100</v>
      </c>
      <c r="R420" s="13" t="s">
        <v>1636</v>
      </c>
      <c r="S420" s="13"/>
    </row>
    <row r="421" spans="1:19" ht="60">
      <c r="A421" s="1" t="s">
        <v>2251</v>
      </c>
      <c r="B421" s="5"/>
      <c r="C421" s="13" t="s">
        <v>1604</v>
      </c>
      <c r="D421" s="13"/>
      <c r="E421" s="13" t="s">
        <v>1637</v>
      </c>
      <c r="F421" s="13" t="s">
        <v>1638</v>
      </c>
      <c r="G421" s="61" t="s">
        <v>1625</v>
      </c>
      <c r="H421" s="2">
        <v>45849</v>
      </c>
      <c r="I421" s="2">
        <v>47483</v>
      </c>
      <c r="J421" s="92">
        <v>1000000</v>
      </c>
      <c r="K421" s="13" t="s">
        <v>18</v>
      </c>
      <c r="L421" s="62" t="s">
        <v>1626</v>
      </c>
      <c r="M421" s="12">
        <v>0.66339999999999999</v>
      </c>
      <c r="N421" s="13" t="s">
        <v>19</v>
      </c>
      <c r="O421" s="13" t="s">
        <v>23</v>
      </c>
      <c r="P421" s="13" t="s">
        <v>1622</v>
      </c>
      <c r="Q421" s="13">
        <v>90100</v>
      </c>
      <c r="R421" s="13" t="s">
        <v>1636</v>
      </c>
      <c r="S421" s="13"/>
    </row>
    <row r="422" spans="1:19" ht="60">
      <c r="A422" s="1" t="s">
        <v>2251</v>
      </c>
      <c r="B422" s="5"/>
      <c r="C422" s="13" t="s">
        <v>1604</v>
      </c>
      <c r="D422" s="13"/>
      <c r="E422" s="13" t="s">
        <v>1639</v>
      </c>
      <c r="F422" s="13" t="s">
        <v>1640</v>
      </c>
      <c r="G422" s="61" t="s">
        <v>1625</v>
      </c>
      <c r="H422" s="2">
        <v>45849</v>
      </c>
      <c r="I422" s="2">
        <v>47483</v>
      </c>
      <c r="J422" s="92">
        <v>1000000</v>
      </c>
      <c r="K422" s="13" t="s">
        <v>18</v>
      </c>
      <c r="L422" s="62" t="s">
        <v>1626</v>
      </c>
      <c r="M422" s="12">
        <v>0.66339999999999999</v>
      </c>
      <c r="N422" s="13" t="s">
        <v>19</v>
      </c>
      <c r="O422" s="13" t="s">
        <v>23</v>
      </c>
      <c r="P422" s="13" t="s">
        <v>1622</v>
      </c>
      <c r="Q422" s="13">
        <v>90100</v>
      </c>
      <c r="R422" s="13" t="s">
        <v>1636</v>
      </c>
      <c r="S422" s="13"/>
    </row>
    <row r="423" spans="1:19" ht="60">
      <c r="A423" s="1" t="s">
        <v>2251</v>
      </c>
      <c r="B423" s="5"/>
      <c r="C423" s="13" t="s">
        <v>1604</v>
      </c>
      <c r="D423" s="13"/>
      <c r="E423" s="13" t="s">
        <v>1641</v>
      </c>
      <c r="F423" s="13" t="s">
        <v>1642</v>
      </c>
      <c r="G423" s="61" t="s">
        <v>1625</v>
      </c>
      <c r="H423" s="2">
        <v>45849</v>
      </c>
      <c r="I423" s="2">
        <v>47483</v>
      </c>
      <c r="J423" s="92">
        <v>2000000</v>
      </c>
      <c r="K423" s="13" t="s">
        <v>18</v>
      </c>
      <c r="L423" s="62" t="s">
        <v>1626</v>
      </c>
      <c r="M423" s="12">
        <v>0.66339999999999999</v>
      </c>
      <c r="N423" s="13" t="s">
        <v>19</v>
      </c>
      <c r="O423" s="13" t="s">
        <v>23</v>
      </c>
      <c r="P423" s="13" t="s">
        <v>1622</v>
      </c>
      <c r="Q423" s="13">
        <v>90100</v>
      </c>
      <c r="R423" s="13" t="s">
        <v>1636</v>
      </c>
      <c r="S423" s="13"/>
    </row>
    <row r="424" spans="1:19" ht="60">
      <c r="A424" s="1" t="s">
        <v>2251</v>
      </c>
      <c r="B424" s="5"/>
      <c r="C424" s="13" t="s">
        <v>1643</v>
      </c>
      <c r="D424" s="13"/>
      <c r="E424" s="13" t="s">
        <v>1644</v>
      </c>
      <c r="F424" s="13" t="s">
        <v>1645</v>
      </c>
      <c r="G424" s="61" t="s">
        <v>1625</v>
      </c>
      <c r="H424" s="2">
        <v>45849</v>
      </c>
      <c r="I424" s="2">
        <v>47483</v>
      </c>
      <c r="J424" s="92">
        <v>1300000</v>
      </c>
      <c r="K424" s="13" t="s">
        <v>18</v>
      </c>
      <c r="L424" s="62" t="s">
        <v>1626</v>
      </c>
      <c r="M424" s="12">
        <v>0.66339999999999999</v>
      </c>
      <c r="N424" s="13" t="s">
        <v>19</v>
      </c>
      <c r="O424" s="13" t="s">
        <v>23</v>
      </c>
      <c r="P424" s="13" t="s">
        <v>1646</v>
      </c>
      <c r="Q424" s="13">
        <v>90011</v>
      </c>
      <c r="R424" s="13" t="s">
        <v>1636</v>
      </c>
      <c r="S424" s="13"/>
    </row>
    <row r="425" spans="1:19" ht="60">
      <c r="A425" s="1" t="s">
        <v>2251</v>
      </c>
      <c r="B425" s="5"/>
      <c r="C425" s="13" t="s">
        <v>1647</v>
      </c>
      <c r="D425" s="13"/>
      <c r="E425" s="13" t="s">
        <v>1648</v>
      </c>
      <c r="F425" s="13" t="s">
        <v>1649</v>
      </c>
      <c r="G425" s="61" t="s">
        <v>1625</v>
      </c>
      <c r="H425" s="2">
        <v>45849</v>
      </c>
      <c r="I425" s="2">
        <v>47483</v>
      </c>
      <c r="J425" s="92">
        <v>1700000</v>
      </c>
      <c r="K425" s="13" t="s">
        <v>18</v>
      </c>
      <c r="L425" s="62" t="s">
        <v>1626</v>
      </c>
      <c r="M425" s="12">
        <v>0.66339999999999999</v>
      </c>
      <c r="N425" s="13" t="s">
        <v>19</v>
      </c>
      <c r="O425" s="13" t="s">
        <v>23</v>
      </c>
      <c r="P425" s="13" t="s">
        <v>1650</v>
      </c>
      <c r="Q425" s="13">
        <v>90017</v>
      </c>
      <c r="R425" s="13" t="s">
        <v>1636</v>
      </c>
      <c r="S425" s="13"/>
    </row>
    <row r="426" spans="1:19" ht="60">
      <c r="A426" s="1" t="s">
        <v>2251</v>
      </c>
      <c r="B426" s="5"/>
      <c r="C426" s="13" t="s">
        <v>1606</v>
      </c>
      <c r="D426" s="13"/>
      <c r="E426" s="13" t="s">
        <v>1651</v>
      </c>
      <c r="F426" s="13" t="s">
        <v>1652</v>
      </c>
      <c r="G426" s="61" t="s">
        <v>1625</v>
      </c>
      <c r="H426" s="2">
        <v>45849</v>
      </c>
      <c r="I426" s="2">
        <v>47483</v>
      </c>
      <c r="J426" s="92">
        <v>685692</v>
      </c>
      <c r="K426" s="13" t="s">
        <v>18</v>
      </c>
      <c r="L426" s="62" t="s">
        <v>1626</v>
      </c>
      <c r="M426" s="12">
        <v>0.66339999999999999</v>
      </c>
      <c r="N426" s="13" t="s">
        <v>19</v>
      </c>
      <c r="O426" s="13" t="s">
        <v>23</v>
      </c>
      <c r="P426" s="13" t="s">
        <v>1611</v>
      </c>
      <c r="Q426" s="13">
        <v>90019</v>
      </c>
      <c r="R426" s="13" t="s">
        <v>1636</v>
      </c>
      <c r="S426" s="13"/>
    </row>
    <row r="427" spans="1:19" ht="60">
      <c r="A427" s="1" t="s">
        <v>2251</v>
      </c>
      <c r="B427" s="5"/>
      <c r="C427" s="13" t="s">
        <v>1653</v>
      </c>
      <c r="D427" s="13"/>
      <c r="E427" s="13" t="s">
        <v>1654</v>
      </c>
      <c r="F427" s="13" t="s">
        <v>1655</v>
      </c>
      <c r="G427" s="61" t="s">
        <v>1625</v>
      </c>
      <c r="H427" s="2">
        <v>45849</v>
      </c>
      <c r="I427" s="2">
        <v>47483</v>
      </c>
      <c r="J427" s="92">
        <v>1411959</v>
      </c>
      <c r="K427" s="13" t="s">
        <v>18</v>
      </c>
      <c r="L427" s="62" t="s">
        <v>1626</v>
      </c>
      <c r="M427" s="12">
        <v>0.66339999999999999</v>
      </c>
      <c r="N427" s="13" t="s">
        <v>19</v>
      </c>
      <c r="O427" s="13" t="s">
        <v>23</v>
      </c>
      <c r="P427" s="13" t="s">
        <v>1656</v>
      </c>
      <c r="Q427" s="13">
        <v>90010</v>
      </c>
      <c r="R427" s="13" t="s">
        <v>1636</v>
      </c>
      <c r="S427" s="13"/>
    </row>
    <row r="428" spans="1:19" ht="60">
      <c r="A428" s="1" t="s">
        <v>2251</v>
      </c>
      <c r="B428" s="5"/>
      <c r="C428" s="13" t="s">
        <v>1643</v>
      </c>
      <c r="D428" s="13"/>
      <c r="E428" s="13" t="s">
        <v>1657</v>
      </c>
      <c r="F428" s="13" t="s">
        <v>1658</v>
      </c>
      <c r="G428" s="61" t="s">
        <v>1625</v>
      </c>
      <c r="H428" s="2">
        <v>45849</v>
      </c>
      <c r="I428" s="2">
        <v>47483</v>
      </c>
      <c r="J428" s="92">
        <v>2000000</v>
      </c>
      <c r="K428" s="13" t="s">
        <v>18</v>
      </c>
      <c r="L428" s="62" t="s">
        <v>1626</v>
      </c>
      <c r="M428" s="12">
        <v>0.66339999999999999</v>
      </c>
      <c r="N428" s="13" t="s">
        <v>19</v>
      </c>
      <c r="O428" s="13" t="s">
        <v>23</v>
      </c>
      <c r="P428" s="13" t="s">
        <v>1646</v>
      </c>
      <c r="Q428" s="13">
        <v>90011</v>
      </c>
      <c r="R428" s="13" t="s">
        <v>1636</v>
      </c>
      <c r="S428" s="13"/>
    </row>
    <row r="429" spans="1:19" ht="60">
      <c r="A429" s="1" t="s">
        <v>2251</v>
      </c>
      <c r="B429" s="5"/>
      <c r="C429" s="13" t="s">
        <v>1643</v>
      </c>
      <c r="D429" s="13"/>
      <c r="E429" s="13" t="s">
        <v>1659</v>
      </c>
      <c r="F429" s="13" t="s">
        <v>1660</v>
      </c>
      <c r="G429" s="61" t="s">
        <v>1625</v>
      </c>
      <c r="H429" s="2">
        <v>45849</v>
      </c>
      <c r="I429" s="2">
        <v>47483</v>
      </c>
      <c r="J429" s="92">
        <v>1000000</v>
      </c>
      <c r="K429" s="13" t="s">
        <v>18</v>
      </c>
      <c r="L429" s="62" t="s">
        <v>1626</v>
      </c>
      <c r="M429" s="12">
        <v>0.66339999999999999</v>
      </c>
      <c r="N429" s="13" t="s">
        <v>19</v>
      </c>
      <c r="O429" s="13" t="s">
        <v>23</v>
      </c>
      <c r="P429" s="13" t="s">
        <v>1646</v>
      </c>
      <c r="Q429" s="13">
        <v>90011</v>
      </c>
      <c r="R429" s="13" t="s">
        <v>1636</v>
      </c>
      <c r="S429" s="13"/>
    </row>
    <row r="430" spans="1:19" ht="60">
      <c r="A430" s="1" t="s">
        <v>2251</v>
      </c>
      <c r="B430" s="5"/>
      <c r="C430" s="13" t="s">
        <v>1661</v>
      </c>
      <c r="D430" s="13"/>
      <c r="E430" s="13" t="s">
        <v>1662</v>
      </c>
      <c r="F430" s="13" t="s">
        <v>1663</v>
      </c>
      <c r="G430" s="61" t="s">
        <v>1625</v>
      </c>
      <c r="H430" s="2">
        <v>45849</v>
      </c>
      <c r="I430" s="2">
        <v>47483</v>
      </c>
      <c r="J430" s="92">
        <v>1700000</v>
      </c>
      <c r="K430" s="13" t="s">
        <v>18</v>
      </c>
      <c r="L430" s="62" t="s">
        <v>1626</v>
      </c>
      <c r="M430" s="12">
        <v>0.66339999999999999</v>
      </c>
      <c r="N430" s="13" t="s">
        <v>19</v>
      </c>
      <c r="O430" s="13" t="s">
        <v>23</v>
      </c>
      <c r="P430" s="13" t="s">
        <v>1664</v>
      </c>
      <c r="Q430" s="13">
        <v>90014</v>
      </c>
      <c r="R430" s="13" t="s">
        <v>1636</v>
      </c>
      <c r="S430" s="13"/>
    </row>
    <row r="431" spans="1:19" ht="60">
      <c r="A431" s="1" t="s">
        <v>2251</v>
      </c>
      <c r="B431" s="5"/>
      <c r="C431" s="13" t="s">
        <v>1665</v>
      </c>
      <c r="D431" s="13"/>
      <c r="E431" s="13" t="s">
        <v>1666</v>
      </c>
      <c r="F431" s="13" t="s">
        <v>1667</v>
      </c>
      <c r="G431" s="61" t="s">
        <v>1625</v>
      </c>
      <c r="H431" s="2">
        <v>45849</v>
      </c>
      <c r="I431" s="2">
        <v>47483</v>
      </c>
      <c r="J431" s="92">
        <v>3192145</v>
      </c>
      <c r="K431" s="13" t="s">
        <v>18</v>
      </c>
      <c r="L431" s="62" t="s">
        <v>1626</v>
      </c>
      <c r="M431" s="12">
        <v>0.66339999999999999</v>
      </c>
      <c r="N431" s="13" t="s">
        <v>19</v>
      </c>
      <c r="O431" s="13" t="s">
        <v>23</v>
      </c>
      <c r="P431" s="13" t="s">
        <v>1668</v>
      </c>
      <c r="Q431" s="13">
        <v>90044</v>
      </c>
      <c r="R431" s="13" t="s">
        <v>1636</v>
      </c>
      <c r="S431" s="13"/>
    </row>
    <row r="432" spans="1:19" ht="60">
      <c r="A432" s="1" t="s">
        <v>2251</v>
      </c>
      <c r="B432" s="5"/>
      <c r="C432" s="13" t="s">
        <v>1669</v>
      </c>
      <c r="D432" s="13"/>
      <c r="E432" s="13" t="s">
        <v>1670</v>
      </c>
      <c r="F432" s="13" t="s">
        <v>1671</v>
      </c>
      <c r="G432" s="61" t="s">
        <v>1625</v>
      </c>
      <c r="H432" s="2">
        <v>45849</v>
      </c>
      <c r="I432" s="2">
        <v>47483</v>
      </c>
      <c r="J432" s="92">
        <v>851303.36</v>
      </c>
      <c r="K432" s="13" t="s">
        <v>18</v>
      </c>
      <c r="L432" s="62" t="s">
        <v>1626</v>
      </c>
      <c r="M432" s="12">
        <v>0.66339999999999999</v>
      </c>
      <c r="N432" s="13" t="s">
        <v>19</v>
      </c>
      <c r="O432" s="13" t="s">
        <v>23</v>
      </c>
      <c r="P432" s="13" t="s">
        <v>1672</v>
      </c>
      <c r="Q432" s="13">
        <v>90040</v>
      </c>
      <c r="R432" s="13" t="s">
        <v>1636</v>
      </c>
      <c r="S432" s="13"/>
    </row>
    <row r="433" spans="1:19" ht="120">
      <c r="A433" s="1" t="s">
        <v>2251</v>
      </c>
      <c r="B433" s="5"/>
      <c r="C433" s="13" t="s">
        <v>1673</v>
      </c>
      <c r="D433" s="13"/>
      <c r="E433" s="13" t="s">
        <v>1674</v>
      </c>
      <c r="F433" s="13" t="s">
        <v>1675</v>
      </c>
      <c r="G433" s="61" t="s">
        <v>1625</v>
      </c>
      <c r="H433" s="2">
        <v>45849</v>
      </c>
      <c r="I433" s="2">
        <v>47483</v>
      </c>
      <c r="J433" s="92">
        <v>1970282.73</v>
      </c>
      <c r="K433" s="13" t="s">
        <v>18</v>
      </c>
      <c r="L433" s="62" t="s">
        <v>1626</v>
      </c>
      <c r="M433" s="12">
        <v>0.66339999999999999</v>
      </c>
      <c r="N433" s="13" t="s">
        <v>19</v>
      </c>
      <c r="O433" s="13" t="s">
        <v>23</v>
      </c>
      <c r="P433" s="13" t="s">
        <v>1676</v>
      </c>
      <c r="Q433" s="13">
        <v>90049</v>
      </c>
      <c r="R433" s="13" t="s">
        <v>1636</v>
      </c>
      <c r="S433" s="13"/>
    </row>
    <row r="434" spans="1:19" ht="75">
      <c r="A434" s="1" t="s">
        <v>2251</v>
      </c>
      <c r="B434" s="5"/>
      <c r="C434" s="13" t="s">
        <v>1677</v>
      </c>
      <c r="D434" s="13"/>
      <c r="E434" s="13" t="s">
        <v>1678</v>
      </c>
      <c r="F434" s="13" t="s">
        <v>1679</v>
      </c>
      <c r="G434" s="61" t="s">
        <v>1625</v>
      </c>
      <c r="H434" s="2">
        <v>45849</v>
      </c>
      <c r="I434" s="2">
        <v>47483</v>
      </c>
      <c r="J434" s="92">
        <v>576040.37</v>
      </c>
      <c r="K434" s="13" t="s">
        <v>18</v>
      </c>
      <c r="L434" s="62" t="s">
        <v>1626</v>
      </c>
      <c r="M434" s="12">
        <v>0.66339999999999999</v>
      </c>
      <c r="N434" s="13" t="s">
        <v>19</v>
      </c>
      <c r="O434" s="13" t="s">
        <v>23</v>
      </c>
      <c r="P434" s="13" t="s">
        <v>1680</v>
      </c>
      <c r="Q434" s="13">
        <v>90040</v>
      </c>
      <c r="R434" s="13" t="s">
        <v>1636</v>
      </c>
      <c r="S434" s="13"/>
    </row>
    <row r="435" spans="1:19" ht="60">
      <c r="A435" s="1" t="s">
        <v>2251</v>
      </c>
      <c r="B435" s="5"/>
      <c r="C435" s="13" t="s">
        <v>1681</v>
      </c>
      <c r="D435" s="13"/>
      <c r="E435" s="13" t="s">
        <v>1682</v>
      </c>
      <c r="F435" s="13" t="s">
        <v>1683</v>
      </c>
      <c r="G435" s="61" t="s">
        <v>1625</v>
      </c>
      <c r="H435" s="2">
        <v>45849</v>
      </c>
      <c r="I435" s="2">
        <v>47483</v>
      </c>
      <c r="J435" s="92">
        <v>461627.15</v>
      </c>
      <c r="K435" s="13" t="s">
        <v>18</v>
      </c>
      <c r="L435" s="62" t="s">
        <v>1626</v>
      </c>
      <c r="M435" s="12">
        <v>0.66339999999999999</v>
      </c>
      <c r="N435" s="13" t="s">
        <v>19</v>
      </c>
      <c r="O435" s="13" t="s">
        <v>23</v>
      </c>
      <c r="P435" s="13" t="s">
        <v>1684</v>
      </c>
      <c r="Q435" s="13">
        <v>90086</v>
      </c>
      <c r="R435" s="13" t="s">
        <v>1636</v>
      </c>
      <c r="S435" s="13"/>
    </row>
    <row r="436" spans="1:19" ht="60">
      <c r="A436" s="1" t="s">
        <v>2251</v>
      </c>
      <c r="B436" s="5"/>
      <c r="C436" s="13" t="s">
        <v>1685</v>
      </c>
      <c r="D436" s="13"/>
      <c r="E436" s="13" t="s">
        <v>1686</v>
      </c>
      <c r="F436" s="13" t="s">
        <v>1687</v>
      </c>
      <c r="G436" s="61" t="s">
        <v>1625</v>
      </c>
      <c r="H436" s="2">
        <v>45849</v>
      </c>
      <c r="I436" s="2">
        <v>47483</v>
      </c>
      <c r="J436" s="92">
        <v>4504519.53</v>
      </c>
      <c r="K436" s="13" t="s">
        <v>18</v>
      </c>
      <c r="L436" s="62" t="s">
        <v>1626</v>
      </c>
      <c r="M436" s="12">
        <v>0.66339999999999999</v>
      </c>
      <c r="N436" s="13" t="s">
        <v>19</v>
      </c>
      <c r="O436" s="13" t="s">
        <v>23</v>
      </c>
      <c r="P436" s="13" t="s">
        <v>1605</v>
      </c>
      <c r="Q436" s="13">
        <v>90046</v>
      </c>
      <c r="R436" s="13" t="s">
        <v>1636</v>
      </c>
      <c r="S436" s="13"/>
    </row>
    <row r="437" spans="1:19" ht="60">
      <c r="A437" s="1" t="s">
        <v>2251</v>
      </c>
      <c r="B437" s="5"/>
      <c r="C437" s="13" t="s">
        <v>1688</v>
      </c>
      <c r="D437" s="13"/>
      <c r="E437" s="13" t="s">
        <v>1689</v>
      </c>
      <c r="F437" s="13" t="s">
        <v>1690</v>
      </c>
      <c r="G437" s="61" t="s">
        <v>1625</v>
      </c>
      <c r="H437" s="2">
        <v>45849</v>
      </c>
      <c r="I437" s="2">
        <v>47483</v>
      </c>
      <c r="J437" s="92">
        <v>1100000</v>
      </c>
      <c r="K437" s="13" t="s">
        <v>18</v>
      </c>
      <c r="L437" s="62" t="s">
        <v>1626</v>
      </c>
      <c r="M437" s="12">
        <v>0.66339999999999999</v>
      </c>
      <c r="N437" s="13" t="s">
        <v>19</v>
      </c>
      <c r="O437" s="13" t="s">
        <v>23</v>
      </c>
      <c r="P437" s="13" t="s">
        <v>1691</v>
      </c>
      <c r="Q437" s="13">
        <v>90048</v>
      </c>
      <c r="R437" s="13" t="s">
        <v>1636</v>
      </c>
      <c r="S437" s="13"/>
    </row>
    <row r="438" spans="1:19" ht="60">
      <c r="A438" s="1" t="s">
        <v>2251</v>
      </c>
      <c r="B438" s="1" t="s">
        <v>20</v>
      </c>
      <c r="C438" s="13" t="s">
        <v>1692</v>
      </c>
      <c r="D438" s="13"/>
      <c r="E438" s="13" t="s">
        <v>1693</v>
      </c>
      <c r="F438" s="13" t="s">
        <v>1694</v>
      </c>
      <c r="G438" s="61" t="s">
        <v>1695</v>
      </c>
      <c r="H438" s="2">
        <v>45849</v>
      </c>
      <c r="I438" s="2">
        <v>47483</v>
      </c>
      <c r="J438" s="92">
        <v>200000</v>
      </c>
      <c r="K438" s="13" t="s">
        <v>18</v>
      </c>
      <c r="L438" s="62" t="s">
        <v>1696</v>
      </c>
      <c r="M438" s="12">
        <v>0.66339999999999999</v>
      </c>
      <c r="N438" s="13" t="s">
        <v>19</v>
      </c>
      <c r="O438" s="13" t="s">
        <v>23</v>
      </c>
      <c r="P438" s="13" t="s">
        <v>1697</v>
      </c>
      <c r="Q438" s="13">
        <v>90030</v>
      </c>
      <c r="R438" s="13" t="s">
        <v>1698</v>
      </c>
      <c r="S438" s="13"/>
    </row>
    <row r="439" spans="1:19" ht="60">
      <c r="A439" s="1" t="s">
        <v>2251</v>
      </c>
      <c r="B439" s="1" t="s">
        <v>20</v>
      </c>
      <c r="C439" s="13" t="s">
        <v>1685</v>
      </c>
      <c r="D439" s="13"/>
      <c r="E439" s="13" t="s">
        <v>1699</v>
      </c>
      <c r="F439" s="13" t="s">
        <v>1700</v>
      </c>
      <c r="G439" s="61" t="s">
        <v>1695</v>
      </c>
      <c r="H439" s="2">
        <v>45849</v>
      </c>
      <c r="I439" s="2">
        <v>47483</v>
      </c>
      <c r="J439" s="92">
        <v>239584</v>
      </c>
      <c r="K439" s="13" t="s">
        <v>18</v>
      </c>
      <c r="L439" s="62" t="s">
        <v>1696</v>
      </c>
      <c r="M439" s="12">
        <v>0.66339999999999999</v>
      </c>
      <c r="N439" s="13" t="s">
        <v>19</v>
      </c>
      <c r="O439" s="13" t="s">
        <v>23</v>
      </c>
      <c r="P439" s="13" t="s">
        <v>1605</v>
      </c>
      <c r="Q439" s="13">
        <v>90046</v>
      </c>
      <c r="R439" s="13" t="s">
        <v>1698</v>
      </c>
      <c r="S439" s="13"/>
    </row>
    <row r="440" spans="1:19" ht="150">
      <c r="A440" s="1" t="s">
        <v>2251</v>
      </c>
      <c r="B440" s="1" t="s">
        <v>20</v>
      </c>
      <c r="C440" s="13" t="s">
        <v>1701</v>
      </c>
      <c r="D440" s="13"/>
      <c r="E440" s="13" t="s">
        <v>1702</v>
      </c>
      <c r="F440" s="13" t="s">
        <v>1703</v>
      </c>
      <c r="G440" s="61" t="s">
        <v>1704</v>
      </c>
      <c r="H440" s="2">
        <v>45849</v>
      </c>
      <c r="I440" s="2">
        <v>47483</v>
      </c>
      <c r="J440" s="92">
        <v>600000</v>
      </c>
      <c r="K440" s="13" t="s">
        <v>18</v>
      </c>
      <c r="L440" s="62" t="s">
        <v>1696</v>
      </c>
      <c r="M440" s="12">
        <v>0.66339999999999999</v>
      </c>
      <c r="N440" s="13" t="s">
        <v>19</v>
      </c>
      <c r="O440" s="13" t="s">
        <v>23</v>
      </c>
      <c r="P440" s="13" t="s">
        <v>1705</v>
      </c>
      <c r="Q440" s="13">
        <v>90030</v>
      </c>
      <c r="R440" s="63" t="s">
        <v>1623</v>
      </c>
      <c r="S440" s="13"/>
    </row>
    <row r="441" spans="1:19" ht="60">
      <c r="A441" s="1" t="s">
        <v>2251</v>
      </c>
      <c r="B441" s="1" t="s">
        <v>20</v>
      </c>
      <c r="C441" s="13" t="s">
        <v>1692</v>
      </c>
      <c r="D441" s="13"/>
      <c r="E441" s="13" t="s">
        <v>1706</v>
      </c>
      <c r="F441" s="13" t="s">
        <v>1707</v>
      </c>
      <c r="G441" s="61" t="s">
        <v>1708</v>
      </c>
      <c r="H441" s="2">
        <v>45849</v>
      </c>
      <c r="I441" s="2">
        <v>47483</v>
      </c>
      <c r="J441" s="92">
        <v>299968.28999999998</v>
      </c>
      <c r="K441" s="13" t="s">
        <v>18</v>
      </c>
      <c r="L441" s="62" t="s">
        <v>1696</v>
      </c>
      <c r="M441" s="12">
        <v>0.66339999999999999</v>
      </c>
      <c r="N441" s="13" t="s">
        <v>19</v>
      </c>
      <c r="O441" s="13" t="s">
        <v>23</v>
      </c>
      <c r="P441" s="13" t="s">
        <v>1697</v>
      </c>
      <c r="Q441" s="13">
        <v>90030</v>
      </c>
      <c r="R441" s="63" t="s">
        <v>1709</v>
      </c>
      <c r="S441" s="13"/>
    </row>
    <row r="442" spans="1:19" ht="60">
      <c r="A442" s="1" t="s">
        <v>2251</v>
      </c>
      <c r="B442" s="1" t="s">
        <v>20</v>
      </c>
      <c r="C442" s="13" t="s">
        <v>1604</v>
      </c>
      <c r="D442" s="13"/>
      <c r="E442" s="13" t="s">
        <v>1710</v>
      </c>
      <c r="F442" s="13" t="s">
        <v>1711</v>
      </c>
      <c r="G442" s="61" t="s">
        <v>1712</v>
      </c>
      <c r="H442" s="2">
        <v>45849</v>
      </c>
      <c r="I442" s="2">
        <v>47483</v>
      </c>
      <c r="J442" s="92">
        <v>4500000</v>
      </c>
      <c r="K442" s="13" t="s">
        <v>18</v>
      </c>
      <c r="L442" s="62" t="s">
        <v>1696</v>
      </c>
      <c r="M442" s="12">
        <v>0.66339999999999999</v>
      </c>
      <c r="N442" s="13" t="s">
        <v>19</v>
      </c>
      <c r="O442" s="13" t="s">
        <v>23</v>
      </c>
      <c r="P442" s="13" t="s">
        <v>1622</v>
      </c>
      <c r="Q442" s="13">
        <v>90100</v>
      </c>
      <c r="R442" s="13" t="s">
        <v>1713</v>
      </c>
      <c r="S442" s="13"/>
    </row>
    <row r="443" spans="1:19" ht="60">
      <c r="A443" s="1" t="s">
        <v>2251</v>
      </c>
      <c r="B443" s="1" t="s">
        <v>20</v>
      </c>
      <c r="C443" s="13" t="s">
        <v>1714</v>
      </c>
      <c r="D443" s="13"/>
      <c r="E443" s="13" t="s">
        <v>1715</v>
      </c>
      <c r="F443" s="13" t="s">
        <v>1716</v>
      </c>
      <c r="G443" s="61" t="s">
        <v>1712</v>
      </c>
      <c r="H443" s="2">
        <v>45849</v>
      </c>
      <c r="I443" s="2">
        <v>47483</v>
      </c>
      <c r="J443" s="92">
        <v>399030.74</v>
      </c>
      <c r="K443" s="13" t="s">
        <v>18</v>
      </c>
      <c r="L443" s="62" t="s">
        <v>1696</v>
      </c>
      <c r="M443" s="12">
        <v>0.66339999999999999</v>
      </c>
      <c r="N443" s="13" t="s">
        <v>19</v>
      </c>
      <c r="O443" s="13" t="s">
        <v>23</v>
      </c>
      <c r="P443" s="13" t="s">
        <v>1717</v>
      </c>
      <c r="Q443" s="13">
        <v>90040</v>
      </c>
      <c r="R443" s="13" t="s">
        <v>1713</v>
      </c>
      <c r="S443" s="13"/>
    </row>
    <row r="444" spans="1:19" ht="60">
      <c r="A444" s="1" t="s">
        <v>2251</v>
      </c>
      <c r="B444" s="1" t="s">
        <v>20</v>
      </c>
      <c r="C444" s="13" t="s">
        <v>1718</v>
      </c>
      <c r="D444" s="13"/>
      <c r="E444" s="13" t="s">
        <v>1719</v>
      </c>
      <c r="F444" s="13" t="s">
        <v>1720</v>
      </c>
      <c r="G444" s="61" t="s">
        <v>1712</v>
      </c>
      <c r="H444" s="2">
        <v>45849</v>
      </c>
      <c r="I444" s="2">
        <v>47483</v>
      </c>
      <c r="J444" s="92">
        <v>1420000</v>
      </c>
      <c r="K444" s="13" t="s">
        <v>18</v>
      </c>
      <c r="L444" s="62" t="s">
        <v>1696</v>
      </c>
      <c r="M444" s="12">
        <v>0.66339999999999999</v>
      </c>
      <c r="N444" s="13" t="s">
        <v>19</v>
      </c>
      <c r="O444" s="13" t="s">
        <v>23</v>
      </c>
      <c r="P444" s="13" t="s">
        <v>1721</v>
      </c>
      <c r="Q444" s="13">
        <v>90035</v>
      </c>
      <c r="R444" s="13" t="s">
        <v>1713</v>
      </c>
      <c r="S444" s="13"/>
    </row>
    <row r="445" spans="1:19" ht="60">
      <c r="A445" s="1" t="s">
        <v>2251</v>
      </c>
      <c r="B445" s="1" t="s">
        <v>20</v>
      </c>
      <c r="C445" s="13" t="s">
        <v>1722</v>
      </c>
      <c r="D445" s="13"/>
      <c r="E445" s="13" t="s">
        <v>1723</v>
      </c>
      <c r="F445" s="13" t="s">
        <v>1724</v>
      </c>
      <c r="G445" s="61" t="s">
        <v>1712</v>
      </c>
      <c r="H445" s="2">
        <v>45849</v>
      </c>
      <c r="I445" s="2">
        <v>47483</v>
      </c>
      <c r="J445" s="92">
        <v>1812000</v>
      </c>
      <c r="K445" s="13" t="s">
        <v>18</v>
      </c>
      <c r="L445" s="62" t="s">
        <v>1696</v>
      </c>
      <c r="M445" s="12">
        <v>0.66339999999999999</v>
      </c>
      <c r="N445" s="13" t="s">
        <v>19</v>
      </c>
      <c r="O445" s="13" t="s">
        <v>23</v>
      </c>
      <c r="P445" s="13" t="s">
        <v>1725</v>
      </c>
      <c r="Q445" s="13">
        <v>90061</v>
      </c>
      <c r="R445" s="13" t="s">
        <v>1713</v>
      </c>
      <c r="S445" s="13"/>
    </row>
    <row r="446" spans="1:19" ht="60">
      <c r="A446" s="1" t="s">
        <v>2251</v>
      </c>
      <c r="B446" s="1" t="s">
        <v>20</v>
      </c>
      <c r="C446" s="13" t="s">
        <v>1685</v>
      </c>
      <c r="D446" s="13"/>
      <c r="E446" s="13" t="s">
        <v>1726</v>
      </c>
      <c r="F446" s="13" t="s">
        <v>1727</v>
      </c>
      <c r="G446" s="61" t="s">
        <v>1712</v>
      </c>
      <c r="H446" s="2">
        <v>45849</v>
      </c>
      <c r="I446" s="2">
        <v>47483</v>
      </c>
      <c r="J446" s="92">
        <v>2500000</v>
      </c>
      <c r="K446" s="13" t="s">
        <v>18</v>
      </c>
      <c r="L446" s="62" t="s">
        <v>1696</v>
      </c>
      <c r="M446" s="12">
        <v>0.66339999999999999</v>
      </c>
      <c r="N446" s="13" t="s">
        <v>19</v>
      </c>
      <c r="O446" s="13" t="s">
        <v>23</v>
      </c>
      <c r="P446" s="13" t="s">
        <v>1605</v>
      </c>
      <c r="Q446" s="13">
        <v>90046</v>
      </c>
      <c r="R446" s="13" t="s">
        <v>1713</v>
      </c>
      <c r="S446" s="13"/>
    </row>
    <row r="447" spans="1:19" ht="60">
      <c r="A447" s="1" t="s">
        <v>2251</v>
      </c>
      <c r="B447" s="1" t="s">
        <v>20</v>
      </c>
      <c r="C447" s="13" t="s">
        <v>1728</v>
      </c>
      <c r="D447" s="13"/>
      <c r="E447" s="13" t="s">
        <v>1729</v>
      </c>
      <c r="F447" s="13" t="s">
        <v>1730</v>
      </c>
      <c r="G447" s="61" t="s">
        <v>1712</v>
      </c>
      <c r="H447" s="2">
        <v>45849</v>
      </c>
      <c r="I447" s="2">
        <v>47483</v>
      </c>
      <c r="J447" s="92">
        <v>404963</v>
      </c>
      <c r="K447" s="13" t="s">
        <v>18</v>
      </c>
      <c r="L447" s="62" t="s">
        <v>1696</v>
      </c>
      <c r="M447" s="12">
        <v>0.66339999999999999</v>
      </c>
      <c r="N447" s="13" t="s">
        <v>19</v>
      </c>
      <c r="O447" s="13" t="s">
        <v>23</v>
      </c>
      <c r="P447" s="13" t="s">
        <v>1731</v>
      </c>
      <c r="Q447" s="13">
        <v>90082</v>
      </c>
      <c r="R447" s="13" t="s">
        <v>1713</v>
      </c>
      <c r="S447" s="13"/>
    </row>
    <row r="448" spans="1:19" ht="60">
      <c r="A448" s="1" t="s">
        <v>2251</v>
      </c>
      <c r="B448" s="1" t="s">
        <v>20</v>
      </c>
      <c r="C448" s="13" t="s">
        <v>1630</v>
      </c>
      <c r="D448" s="13"/>
      <c r="E448" s="13" t="s">
        <v>1732</v>
      </c>
      <c r="F448" s="13" t="s">
        <v>1733</v>
      </c>
      <c r="G448" s="61" t="s">
        <v>1734</v>
      </c>
      <c r="H448" s="2">
        <v>45849</v>
      </c>
      <c r="I448" s="2">
        <v>47483</v>
      </c>
      <c r="J448" s="92">
        <v>1300000</v>
      </c>
      <c r="K448" s="13" t="s">
        <v>18</v>
      </c>
      <c r="L448" s="62" t="s">
        <v>1696</v>
      </c>
      <c r="M448" s="12">
        <v>0.66339999999999999</v>
      </c>
      <c r="N448" s="13" t="s">
        <v>19</v>
      </c>
      <c r="O448" s="13" t="s">
        <v>23</v>
      </c>
      <c r="P448" s="13" t="s">
        <v>1633</v>
      </c>
      <c r="Q448" s="13">
        <v>90036</v>
      </c>
      <c r="R448" s="13" t="s">
        <v>1735</v>
      </c>
      <c r="S448" s="13"/>
    </row>
    <row r="449" spans="1:19" ht="60">
      <c r="A449" s="1" t="s">
        <v>2251</v>
      </c>
      <c r="B449" s="1" t="s">
        <v>20</v>
      </c>
      <c r="C449" s="13" t="s">
        <v>1736</v>
      </c>
      <c r="D449" s="13"/>
      <c r="E449" s="13" t="s">
        <v>1737</v>
      </c>
      <c r="F449" s="13" t="s">
        <v>1738</v>
      </c>
      <c r="G449" s="61" t="s">
        <v>1739</v>
      </c>
      <c r="H449" s="2">
        <v>45849</v>
      </c>
      <c r="I449" s="2">
        <v>47483</v>
      </c>
      <c r="J449" s="92">
        <v>1300000</v>
      </c>
      <c r="K449" s="13" t="s">
        <v>18</v>
      </c>
      <c r="L449" s="62" t="s">
        <v>1696</v>
      </c>
      <c r="M449" s="12">
        <v>0.66339999999999999</v>
      </c>
      <c r="N449" s="13" t="s">
        <v>19</v>
      </c>
      <c r="O449" s="13" t="s">
        <v>23</v>
      </c>
      <c r="P449" s="13" t="s">
        <v>1740</v>
      </c>
      <c r="Q449" s="13">
        <v>90030</v>
      </c>
      <c r="R449" s="13" t="s">
        <v>1741</v>
      </c>
      <c r="S449" s="13"/>
    </row>
    <row r="450" spans="1:19" ht="105">
      <c r="A450" s="1" t="s">
        <v>2251</v>
      </c>
      <c r="B450" s="1" t="s">
        <v>20</v>
      </c>
      <c r="C450" s="13" t="s">
        <v>1742</v>
      </c>
      <c r="D450" s="13"/>
      <c r="E450" s="13" t="s">
        <v>1743</v>
      </c>
      <c r="F450" s="13" t="s">
        <v>1744</v>
      </c>
      <c r="G450" s="61" t="s">
        <v>1739</v>
      </c>
      <c r="H450" s="2">
        <v>45849</v>
      </c>
      <c r="I450" s="2">
        <v>47483</v>
      </c>
      <c r="J450" s="92">
        <v>1300000</v>
      </c>
      <c r="K450" s="13" t="s">
        <v>18</v>
      </c>
      <c r="L450" s="62" t="s">
        <v>1696</v>
      </c>
      <c r="M450" s="12">
        <v>0.66339999999999999</v>
      </c>
      <c r="N450" s="13" t="s">
        <v>19</v>
      </c>
      <c r="O450" s="13" t="s">
        <v>23</v>
      </c>
      <c r="P450" s="13" t="s">
        <v>1745</v>
      </c>
      <c r="Q450" s="13">
        <v>90030</v>
      </c>
      <c r="R450" s="13" t="s">
        <v>1741</v>
      </c>
      <c r="S450" s="13"/>
    </row>
    <row r="451" spans="1:19" ht="60">
      <c r="A451" s="1" t="s">
        <v>2251</v>
      </c>
      <c r="B451" s="1" t="s">
        <v>20</v>
      </c>
      <c r="C451" s="13" t="s">
        <v>1746</v>
      </c>
      <c r="D451" s="13"/>
      <c r="E451" s="13" t="s">
        <v>1747</v>
      </c>
      <c r="F451" s="13" t="s">
        <v>1748</v>
      </c>
      <c r="G451" s="61" t="s">
        <v>1739</v>
      </c>
      <c r="H451" s="2">
        <v>45849</v>
      </c>
      <c r="I451" s="2">
        <v>47483</v>
      </c>
      <c r="J451" s="92">
        <v>1335354.42</v>
      </c>
      <c r="K451" s="13" t="s">
        <v>18</v>
      </c>
      <c r="L451" s="62" t="s">
        <v>1696</v>
      </c>
      <c r="M451" s="12">
        <v>0.66339999999999999</v>
      </c>
      <c r="N451" s="13" t="s">
        <v>19</v>
      </c>
      <c r="O451" s="13" t="s">
        <v>23</v>
      </c>
      <c r="P451" s="13" t="s">
        <v>1749</v>
      </c>
      <c r="Q451" s="13">
        <v>90035</v>
      </c>
      <c r="R451" s="13" t="s">
        <v>1741</v>
      </c>
      <c r="S451" s="13"/>
    </row>
    <row r="452" spans="1:19" ht="60">
      <c r="A452" s="1" t="s">
        <v>2251</v>
      </c>
      <c r="B452" s="1" t="s">
        <v>20</v>
      </c>
      <c r="C452" s="13" t="s">
        <v>1750</v>
      </c>
      <c r="D452" s="13"/>
      <c r="E452" s="13" t="s">
        <v>1751</v>
      </c>
      <c r="F452" s="13" t="s">
        <v>1752</v>
      </c>
      <c r="G452" s="61" t="s">
        <v>1739</v>
      </c>
      <c r="H452" s="2">
        <v>45849</v>
      </c>
      <c r="I452" s="2">
        <v>47483</v>
      </c>
      <c r="J452" s="92">
        <v>1352000</v>
      </c>
      <c r="K452" s="13" t="s">
        <v>18</v>
      </c>
      <c r="L452" s="62" t="s">
        <v>1696</v>
      </c>
      <c r="M452" s="12">
        <v>0.66339999999999999</v>
      </c>
      <c r="N452" s="13" t="s">
        <v>19</v>
      </c>
      <c r="O452" s="13" t="s">
        <v>23</v>
      </c>
      <c r="P452" s="13" t="s">
        <v>1753</v>
      </c>
      <c r="Q452" s="13">
        <v>90030</v>
      </c>
      <c r="R452" s="13" t="s">
        <v>1741</v>
      </c>
      <c r="S452" s="13"/>
    </row>
    <row r="453" spans="1:19" ht="60">
      <c r="A453" s="1" t="s">
        <v>2251</v>
      </c>
      <c r="B453" s="1" t="s">
        <v>20</v>
      </c>
      <c r="C453" s="13" t="s">
        <v>1647</v>
      </c>
      <c r="D453" s="13"/>
      <c r="E453" s="13" t="s">
        <v>1754</v>
      </c>
      <c r="F453" s="13" t="s">
        <v>1755</v>
      </c>
      <c r="G453" s="61" t="s">
        <v>1734</v>
      </c>
      <c r="H453" s="2">
        <v>45849</v>
      </c>
      <c r="I453" s="2">
        <v>47483</v>
      </c>
      <c r="J453" s="92">
        <v>250800</v>
      </c>
      <c r="K453" s="13" t="s">
        <v>18</v>
      </c>
      <c r="L453" s="62" t="s">
        <v>1696</v>
      </c>
      <c r="M453" s="12">
        <v>0.66339999999999999</v>
      </c>
      <c r="N453" s="13" t="s">
        <v>19</v>
      </c>
      <c r="O453" s="13" t="s">
        <v>23</v>
      </c>
      <c r="P453" s="13" t="s">
        <v>1650</v>
      </c>
      <c r="Q453" s="13">
        <v>90017</v>
      </c>
      <c r="R453" s="13" t="s">
        <v>1735</v>
      </c>
      <c r="S453" s="13"/>
    </row>
    <row r="454" spans="1:19" ht="60">
      <c r="A454" s="1" t="s">
        <v>2251</v>
      </c>
      <c r="B454" s="1" t="s">
        <v>20</v>
      </c>
      <c r="C454" s="13" t="s">
        <v>1756</v>
      </c>
      <c r="D454" s="13"/>
      <c r="E454" s="13" t="s">
        <v>1757</v>
      </c>
      <c r="F454" s="13" t="s">
        <v>1758</v>
      </c>
      <c r="G454" s="61" t="s">
        <v>1739</v>
      </c>
      <c r="H454" s="2">
        <v>45849</v>
      </c>
      <c r="I454" s="2">
        <v>47483</v>
      </c>
      <c r="J454" s="92">
        <v>1500000</v>
      </c>
      <c r="K454" s="13" t="s">
        <v>18</v>
      </c>
      <c r="L454" s="62" t="s">
        <v>1696</v>
      </c>
      <c r="M454" s="12">
        <v>0.66339999999999999</v>
      </c>
      <c r="N454" s="13" t="s">
        <v>19</v>
      </c>
      <c r="O454" s="13" t="s">
        <v>23</v>
      </c>
      <c r="P454" s="13" t="s">
        <v>1759</v>
      </c>
      <c r="Q454" s="13">
        <v>90039</v>
      </c>
      <c r="R454" s="13" t="s">
        <v>1741</v>
      </c>
      <c r="S454" s="13"/>
    </row>
    <row r="455" spans="1:19" ht="60">
      <c r="A455" s="1" t="s">
        <v>2251</v>
      </c>
      <c r="B455" s="1" t="s">
        <v>20</v>
      </c>
      <c r="C455" s="13" t="s">
        <v>1604</v>
      </c>
      <c r="D455" s="13"/>
      <c r="E455" s="13" t="s">
        <v>1760</v>
      </c>
      <c r="F455" s="13" t="s">
        <v>1761</v>
      </c>
      <c r="G455" s="61" t="s">
        <v>1734</v>
      </c>
      <c r="H455" s="2">
        <v>45849</v>
      </c>
      <c r="I455" s="2">
        <v>47483</v>
      </c>
      <c r="J455" s="92">
        <v>4200000</v>
      </c>
      <c r="K455" s="13" t="s">
        <v>18</v>
      </c>
      <c r="L455" s="62" t="s">
        <v>1696</v>
      </c>
      <c r="M455" s="12">
        <v>0.66339999999999999</v>
      </c>
      <c r="N455" s="13" t="s">
        <v>19</v>
      </c>
      <c r="O455" s="13" t="s">
        <v>23</v>
      </c>
      <c r="P455" s="13" t="s">
        <v>1622</v>
      </c>
      <c r="Q455" s="13">
        <v>90100</v>
      </c>
      <c r="R455" s="13" t="s">
        <v>1735</v>
      </c>
      <c r="S455" s="13"/>
    </row>
    <row r="456" spans="1:19" ht="60">
      <c r="A456" s="1" t="s">
        <v>2251</v>
      </c>
      <c r="B456" s="1" t="s">
        <v>20</v>
      </c>
      <c r="C456" s="13" t="s">
        <v>1604</v>
      </c>
      <c r="D456" s="13"/>
      <c r="E456" s="13" t="s">
        <v>1762</v>
      </c>
      <c r="F456" s="13" t="s">
        <v>1763</v>
      </c>
      <c r="G456" s="61" t="s">
        <v>1734</v>
      </c>
      <c r="H456" s="2">
        <v>45849</v>
      </c>
      <c r="I456" s="2">
        <v>47483</v>
      </c>
      <c r="J456" s="92">
        <v>2000000</v>
      </c>
      <c r="K456" s="13" t="s">
        <v>18</v>
      </c>
      <c r="L456" s="62" t="s">
        <v>1696</v>
      </c>
      <c r="M456" s="12">
        <v>0.66339999999999999</v>
      </c>
      <c r="N456" s="13" t="s">
        <v>19</v>
      </c>
      <c r="O456" s="13" t="s">
        <v>23</v>
      </c>
      <c r="P456" s="13" t="s">
        <v>1622</v>
      </c>
      <c r="Q456" s="13">
        <v>90100</v>
      </c>
      <c r="R456" s="13" t="s">
        <v>1735</v>
      </c>
      <c r="S456" s="13"/>
    </row>
    <row r="457" spans="1:19" ht="60">
      <c r="A457" s="1" t="s">
        <v>2251</v>
      </c>
      <c r="B457" s="1" t="s">
        <v>20</v>
      </c>
      <c r="C457" s="13" t="s">
        <v>1604</v>
      </c>
      <c r="D457" s="13"/>
      <c r="E457" s="13" t="s">
        <v>1764</v>
      </c>
      <c r="F457" s="13" t="s">
        <v>1765</v>
      </c>
      <c r="G457" s="61" t="s">
        <v>1739</v>
      </c>
      <c r="H457" s="2">
        <v>45849</v>
      </c>
      <c r="I457" s="2">
        <v>47483</v>
      </c>
      <c r="J457" s="92">
        <v>882251.81</v>
      </c>
      <c r="K457" s="13" t="s">
        <v>18</v>
      </c>
      <c r="L457" s="62" t="s">
        <v>1696</v>
      </c>
      <c r="M457" s="12">
        <v>0.66339999999999999</v>
      </c>
      <c r="N457" s="13" t="s">
        <v>19</v>
      </c>
      <c r="O457" s="13" t="s">
        <v>23</v>
      </c>
      <c r="P457" s="13" t="s">
        <v>1622</v>
      </c>
      <c r="Q457" s="13">
        <v>90100</v>
      </c>
      <c r="R457" s="13" t="s">
        <v>1735</v>
      </c>
      <c r="S457" s="13"/>
    </row>
    <row r="458" spans="1:19" ht="60">
      <c r="A458" s="1" t="s">
        <v>2251</v>
      </c>
      <c r="B458" s="1" t="s">
        <v>20</v>
      </c>
      <c r="C458" s="13" t="s">
        <v>1766</v>
      </c>
      <c r="D458" s="13"/>
      <c r="E458" s="13" t="s">
        <v>1767</v>
      </c>
      <c r="F458" s="13" t="s">
        <v>1768</v>
      </c>
      <c r="G458" s="61" t="s">
        <v>1739</v>
      </c>
      <c r="H458" s="2">
        <v>45849</v>
      </c>
      <c r="I458" s="2">
        <v>47483</v>
      </c>
      <c r="J458" s="92">
        <v>1082783.22</v>
      </c>
      <c r="K458" s="13" t="s">
        <v>18</v>
      </c>
      <c r="L458" s="62" t="s">
        <v>1696</v>
      </c>
      <c r="M458" s="12">
        <v>0.66339999999999999</v>
      </c>
      <c r="N458" s="13" t="s">
        <v>19</v>
      </c>
      <c r="O458" s="13" t="s">
        <v>23</v>
      </c>
      <c r="P458" s="13" t="s">
        <v>1769</v>
      </c>
      <c r="Q458" s="13">
        <v>90045</v>
      </c>
      <c r="R458" s="13" t="s">
        <v>1741</v>
      </c>
      <c r="S458" s="13"/>
    </row>
    <row r="459" spans="1:19" ht="60">
      <c r="A459" s="1" t="s">
        <v>2251</v>
      </c>
      <c r="B459" s="1" t="s">
        <v>20</v>
      </c>
      <c r="C459" s="13" t="s">
        <v>1604</v>
      </c>
      <c r="D459" s="13"/>
      <c r="E459" s="13" t="s">
        <v>1770</v>
      </c>
      <c r="F459" s="13" t="s">
        <v>1771</v>
      </c>
      <c r="G459" s="61" t="s">
        <v>1739</v>
      </c>
      <c r="H459" s="2">
        <v>45849</v>
      </c>
      <c r="I459" s="2">
        <v>47483</v>
      </c>
      <c r="J459" s="92">
        <v>736732.98499999999</v>
      </c>
      <c r="K459" s="13" t="s">
        <v>18</v>
      </c>
      <c r="L459" s="62" t="s">
        <v>1696</v>
      </c>
      <c r="M459" s="12">
        <v>0.66339999999999999</v>
      </c>
      <c r="N459" s="13" t="s">
        <v>19</v>
      </c>
      <c r="O459" s="13" t="s">
        <v>23</v>
      </c>
      <c r="P459" s="13" t="s">
        <v>1622</v>
      </c>
      <c r="Q459" s="13">
        <v>90100</v>
      </c>
      <c r="R459" s="13" t="s">
        <v>1741</v>
      </c>
      <c r="S459" s="13"/>
    </row>
    <row r="460" spans="1:19" ht="60">
      <c r="A460" s="1" t="s">
        <v>2251</v>
      </c>
      <c r="B460" s="1" t="s">
        <v>20</v>
      </c>
      <c r="C460" s="13" t="s">
        <v>1604</v>
      </c>
      <c r="D460" s="13"/>
      <c r="E460" s="13" t="s">
        <v>1772</v>
      </c>
      <c r="F460" s="13" t="s">
        <v>1773</v>
      </c>
      <c r="G460" s="61" t="s">
        <v>1739</v>
      </c>
      <c r="H460" s="2">
        <v>45849</v>
      </c>
      <c r="I460" s="2">
        <v>47483</v>
      </c>
      <c r="J460" s="92">
        <v>3010993.91</v>
      </c>
      <c r="K460" s="13" t="s">
        <v>18</v>
      </c>
      <c r="L460" s="62" t="s">
        <v>1696</v>
      </c>
      <c r="M460" s="12">
        <v>0.66339999999999999</v>
      </c>
      <c r="N460" s="13" t="s">
        <v>19</v>
      </c>
      <c r="O460" s="13" t="s">
        <v>23</v>
      </c>
      <c r="P460" s="13" t="s">
        <v>1622</v>
      </c>
      <c r="Q460" s="13">
        <v>90100</v>
      </c>
      <c r="R460" s="13" t="s">
        <v>1741</v>
      </c>
      <c r="S460" s="13"/>
    </row>
    <row r="461" spans="1:19" ht="60">
      <c r="A461" s="1" t="s">
        <v>2251</v>
      </c>
      <c r="B461" s="1" t="s">
        <v>20</v>
      </c>
      <c r="C461" s="13" t="s">
        <v>1604</v>
      </c>
      <c r="D461" s="13"/>
      <c r="E461" s="13" t="s">
        <v>1774</v>
      </c>
      <c r="F461" s="13" t="s">
        <v>1775</v>
      </c>
      <c r="G461" s="61" t="s">
        <v>1739</v>
      </c>
      <c r="H461" s="2">
        <v>45849</v>
      </c>
      <c r="I461" s="2">
        <v>47483</v>
      </c>
      <c r="J461" s="92">
        <v>424975.11000000004</v>
      </c>
      <c r="K461" s="13" t="s">
        <v>18</v>
      </c>
      <c r="L461" s="62" t="s">
        <v>1696</v>
      </c>
      <c r="M461" s="12">
        <v>0.66339999999999999</v>
      </c>
      <c r="N461" s="13" t="s">
        <v>19</v>
      </c>
      <c r="O461" s="13" t="s">
        <v>23</v>
      </c>
      <c r="P461" s="13" t="s">
        <v>1622</v>
      </c>
      <c r="Q461" s="13">
        <v>90100</v>
      </c>
      <c r="R461" s="13" t="s">
        <v>1741</v>
      </c>
      <c r="S461" s="13"/>
    </row>
    <row r="462" spans="1:19" ht="60">
      <c r="A462" s="1" t="s">
        <v>2251</v>
      </c>
      <c r="B462" s="1" t="s">
        <v>20</v>
      </c>
      <c r="C462" s="13" t="s">
        <v>1604</v>
      </c>
      <c r="D462" s="13"/>
      <c r="E462" s="13" t="s">
        <v>1776</v>
      </c>
      <c r="F462" s="13" t="s">
        <v>1777</v>
      </c>
      <c r="G462" s="61" t="s">
        <v>1739</v>
      </c>
      <c r="H462" s="2">
        <v>45849</v>
      </c>
      <c r="I462" s="2">
        <v>47483</v>
      </c>
      <c r="J462" s="92">
        <v>2352003.3800000004</v>
      </c>
      <c r="K462" s="13" t="s">
        <v>18</v>
      </c>
      <c r="L462" s="62" t="s">
        <v>1696</v>
      </c>
      <c r="M462" s="12">
        <v>0.66339999999999999</v>
      </c>
      <c r="N462" s="13" t="s">
        <v>19</v>
      </c>
      <c r="O462" s="13" t="s">
        <v>23</v>
      </c>
      <c r="P462" s="13" t="s">
        <v>1622</v>
      </c>
      <c r="Q462" s="13">
        <v>90100</v>
      </c>
      <c r="R462" s="13" t="s">
        <v>1741</v>
      </c>
      <c r="S462" s="13"/>
    </row>
    <row r="463" spans="1:19" ht="60">
      <c r="A463" s="1" t="s">
        <v>2251</v>
      </c>
      <c r="B463" s="1" t="s">
        <v>20</v>
      </c>
      <c r="C463" s="13" t="s">
        <v>1604</v>
      </c>
      <c r="D463" s="13"/>
      <c r="E463" s="13" t="s">
        <v>1778</v>
      </c>
      <c r="F463" s="13" t="s">
        <v>1779</v>
      </c>
      <c r="G463" s="61" t="s">
        <v>1739</v>
      </c>
      <c r="H463" s="2">
        <v>45849</v>
      </c>
      <c r="I463" s="2">
        <v>47483</v>
      </c>
      <c r="J463" s="92">
        <v>2450225.1</v>
      </c>
      <c r="K463" s="13" t="s">
        <v>18</v>
      </c>
      <c r="L463" s="62" t="s">
        <v>1696</v>
      </c>
      <c r="M463" s="12">
        <v>0.66339999999999999</v>
      </c>
      <c r="N463" s="13" t="s">
        <v>19</v>
      </c>
      <c r="O463" s="13" t="s">
        <v>23</v>
      </c>
      <c r="P463" s="13" t="s">
        <v>1622</v>
      </c>
      <c r="Q463" s="13">
        <v>90100</v>
      </c>
      <c r="R463" s="13" t="s">
        <v>1741</v>
      </c>
      <c r="S463" s="13"/>
    </row>
    <row r="464" spans="1:19" ht="60">
      <c r="A464" s="1" t="s">
        <v>2251</v>
      </c>
      <c r="B464" s="1" t="s">
        <v>20</v>
      </c>
      <c r="C464" s="13" t="s">
        <v>1604</v>
      </c>
      <c r="D464" s="13"/>
      <c r="E464" s="13" t="s">
        <v>1780</v>
      </c>
      <c r="F464" s="13" t="s">
        <v>1781</v>
      </c>
      <c r="G464" s="61" t="s">
        <v>1739</v>
      </c>
      <c r="H464" s="2">
        <v>45849</v>
      </c>
      <c r="I464" s="2">
        <v>47483</v>
      </c>
      <c r="J464" s="92">
        <v>6500000</v>
      </c>
      <c r="K464" s="13" t="s">
        <v>18</v>
      </c>
      <c r="L464" s="62" t="s">
        <v>1696</v>
      </c>
      <c r="M464" s="12">
        <v>0.66339999999999999</v>
      </c>
      <c r="N464" s="13" t="s">
        <v>19</v>
      </c>
      <c r="O464" s="13" t="s">
        <v>23</v>
      </c>
      <c r="P464" s="13" t="s">
        <v>1622</v>
      </c>
      <c r="Q464" s="13">
        <v>90100</v>
      </c>
      <c r="R464" s="13" t="s">
        <v>1741</v>
      </c>
      <c r="S464" s="13"/>
    </row>
    <row r="465" spans="1:19" ht="60">
      <c r="A465" s="1" t="s">
        <v>2251</v>
      </c>
      <c r="B465" s="1" t="s">
        <v>20</v>
      </c>
      <c r="C465" s="13" t="s">
        <v>1604</v>
      </c>
      <c r="D465" s="13"/>
      <c r="E465" s="13" t="s">
        <v>1782</v>
      </c>
      <c r="F465" s="13" t="s">
        <v>1783</v>
      </c>
      <c r="G465" s="61" t="s">
        <v>1739</v>
      </c>
      <c r="H465" s="2">
        <v>45849</v>
      </c>
      <c r="I465" s="2">
        <v>47483</v>
      </c>
      <c r="J465" s="92">
        <v>3000000</v>
      </c>
      <c r="K465" s="13" t="s">
        <v>18</v>
      </c>
      <c r="L465" s="62" t="s">
        <v>1696</v>
      </c>
      <c r="M465" s="12">
        <v>0.66339999999999999</v>
      </c>
      <c r="N465" s="13" t="s">
        <v>19</v>
      </c>
      <c r="O465" s="13" t="s">
        <v>23</v>
      </c>
      <c r="P465" s="13" t="s">
        <v>1622</v>
      </c>
      <c r="Q465" s="13">
        <v>90100</v>
      </c>
      <c r="R465" s="13" t="s">
        <v>1741</v>
      </c>
      <c r="S465" s="13"/>
    </row>
    <row r="466" spans="1:19" ht="75">
      <c r="A466" s="1" t="s">
        <v>2251</v>
      </c>
      <c r="B466" s="1" t="s">
        <v>20</v>
      </c>
      <c r="C466" s="13" t="s">
        <v>1604</v>
      </c>
      <c r="D466" s="13"/>
      <c r="E466" s="13" t="s">
        <v>1784</v>
      </c>
      <c r="F466" s="13" t="s">
        <v>1785</v>
      </c>
      <c r="G466" s="61" t="s">
        <v>1739</v>
      </c>
      <c r="H466" s="2">
        <v>45849</v>
      </c>
      <c r="I466" s="2">
        <v>47483</v>
      </c>
      <c r="J466" s="92">
        <v>8647510.7699999996</v>
      </c>
      <c r="K466" s="13" t="s">
        <v>18</v>
      </c>
      <c r="L466" s="62" t="s">
        <v>1696</v>
      </c>
      <c r="M466" s="12">
        <v>0.66339999999999999</v>
      </c>
      <c r="N466" s="13" t="s">
        <v>19</v>
      </c>
      <c r="O466" s="13" t="s">
        <v>23</v>
      </c>
      <c r="P466" s="13" t="s">
        <v>1622</v>
      </c>
      <c r="Q466" s="13">
        <v>90100</v>
      </c>
      <c r="R466" s="13" t="s">
        <v>1741</v>
      </c>
      <c r="S466" s="13"/>
    </row>
    <row r="467" spans="1:19" ht="60">
      <c r="A467" s="1" t="s">
        <v>2251</v>
      </c>
      <c r="B467" s="1" t="s">
        <v>20</v>
      </c>
      <c r="C467" s="13" t="s">
        <v>1643</v>
      </c>
      <c r="D467" s="13"/>
      <c r="E467" s="13" t="s">
        <v>1786</v>
      </c>
      <c r="F467" s="13" t="s">
        <v>1787</v>
      </c>
      <c r="G467" s="61" t="s">
        <v>1739</v>
      </c>
      <c r="H467" s="2">
        <v>45849</v>
      </c>
      <c r="I467" s="2">
        <v>47483</v>
      </c>
      <c r="J467" s="92">
        <v>4700000</v>
      </c>
      <c r="K467" s="13" t="s">
        <v>18</v>
      </c>
      <c r="L467" s="62" t="s">
        <v>1696</v>
      </c>
      <c r="M467" s="12">
        <v>0.66339999999999999</v>
      </c>
      <c r="N467" s="13" t="s">
        <v>19</v>
      </c>
      <c r="O467" s="13" t="s">
        <v>23</v>
      </c>
      <c r="P467" s="13" t="s">
        <v>1646</v>
      </c>
      <c r="Q467" s="13">
        <v>90011</v>
      </c>
      <c r="R467" s="13" t="s">
        <v>1741</v>
      </c>
      <c r="S467" s="13"/>
    </row>
    <row r="468" spans="1:19" ht="60">
      <c r="A468" s="1" t="s">
        <v>2251</v>
      </c>
      <c r="B468" s="1" t="s">
        <v>20</v>
      </c>
      <c r="C468" s="13" t="s">
        <v>1606</v>
      </c>
      <c r="D468" s="13"/>
      <c r="E468" s="13" t="s">
        <v>1788</v>
      </c>
      <c r="F468" s="13" t="s">
        <v>1789</v>
      </c>
      <c r="G468" s="61" t="s">
        <v>1739</v>
      </c>
      <c r="H468" s="2">
        <v>45849</v>
      </c>
      <c r="I468" s="2">
        <v>47483</v>
      </c>
      <c r="J468" s="92">
        <v>720000</v>
      </c>
      <c r="K468" s="13" t="s">
        <v>18</v>
      </c>
      <c r="L468" s="62" t="s">
        <v>1696</v>
      </c>
      <c r="M468" s="12">
        <v>0.66339999999999999</v>
      </c>
      <c r="N468" s="13" t="s">
        <v>19</v>
      </c>
      <c r="O468" s="13" t="s">
        <v>23</v>
      </c>
      <c r="P468" s="13" t="s">
        <v>1611</v>
      </c>
      <c r="Q468" s="13">
        <v>90019</v>
      </c>
      <c r="R468" s="13" t="s">
        <v>1741</v>
      </c>
      <c r="S468" s="13"/>
    </row>
    <row r="469" spans="1:19" ht="60">
      <c r="A469" s="1" t="s">
        <v>2251</v>
      </c>
      <c r="B469" s="1" t="s">
        <v>20</v>
      </c>
      <c r="C469" s="13" t="s">
        <v>1790</v>
      </c>
      <c r="D469" s="13"/>
      <c r="E469" s="13" t="s">
        <v>1791</v>
      </c>
      <c r="F469" s="13" t="s">
        <v>1792</v>
      </c>
      <c r="G469" s="61" t="s">
        <v>1739</v>
      </c>
      <c r="H469" s="2">
        <v>45849</v>
      </c>
      <c r="I469" s="2">
        <v>47483</v>
      </c>
      <c r="J469" s="92">
        <v>1200000</v>
      </c>
      <c r="K469" s="13" t="s">
        <v>18</v>
      </c>
      <c r="L469" s="62" t="s">
        <v>1696</v>
      </c>
      <c r="M469" s="12">
        <v>0.66339999999999999</v>
      </c>
      <c r="N469" s="13" t="s">
        <v>19</v>
      </c>
      <c r="O469" s="13" t="s">
        <v>23</v>
      </c>
      <c r="P469" s="13" t="s">
        <v>1793</v>
      </c>
      <c r="Q469" s="13">
        <v>90010</v>
      </c>
      <c r="R469" s="13" t="s">
        <v>1741</v>
      </c>
      <c r="S469" s="13"/>
    </row>
    <row r="470" spans="1:19" ht="60">
      <c r="A470" s="1" t="s">
        <v>2251</v>
      </c>
      <c r="B470" s="1" t="s">
        <v>20</v>
      </c>
      <c r="C470" s="13" t="s">
        <v>1790</v>
      </c>
      <c r="D470" s="13"/>
      <c r="E470" s="13" t="s">
        <v>1794</v>
      </c>
      <c r="F470" s="13" t="s">
        <v>1795</v>
      </c>
      <c r="G470" s="61" t="s">
        <v>1739</v>
      </c>
      <c r="H470" s="2">
        <v>45849</v>
      </c>
      <c r="I470" s="2">
        <v>47483</v>
      </c>
      <c r="J470" s="92">
        <v>1000000</v>
      </c>
      <c r="K470" s="13" t="s">
        <v>18</v>
      </c>
      <c r="L470" s="62" t="s">
        <v>1696</v>
      </c>
      <c r="M470" s="12">
        <v>0.66339999999999999</v>
      </c>
      <c r="N470" s="13" t="s">
        <v>19</v>
      </c>
      <c r="O470" s="13" t="s">
        <v>23</v>
      </c>
      <c r="P470" s="13" t="s">
        <v>1793</v>
      </c>
      <c r="Q470" s="13">
        <v>90010</v>
      </c>
      <c r="R470" s="13" t="s">
        <v>1741</v>
      </c>
      <c r="S470" s="13"/>
    </row>
    <row r="471" spans="1:19" ht="60">
      <c r="A471" s="1" t="s">
        <v>2251</v>
      </c>
      <c r="B471" s="1" t="s">
        <v>20</v>
      </c>
      <c r="C471" s="13" t="s">
        <v>1661</v>
      </c>
      <c r="D471" s="13"/>
      <c r="E471" s="13" t="s">
        <v>1796</v>
      </c>
      <c r="F471" s="13" t="s">
        <v>1797</v>
      </c>
      <c r="G471" s="61" t="s">
        <v>1739</v>
      </c>
      <c r="H471" s="2">
        <v>45849</v>
      </c>
      <c r="I471" s="2">
        <v>47483</v>
      </c>
      <c r="J471" s="92">
        <v>310000</v>
      </c>
      <c r="K471" s="13" t="s">
        <v>18</v>
      </c>
      <c r="L471" s="62" t="s">
        <v>1696</v>
      </c>
      <c r="M471" s="12">
        <v>0.66339999999999999</v>
      </c>
      <c r="N471" s="13" t="s">
        <v>19</v>
      </c>
      <c r="O471" s="13" t="s">
        <v>23</v>
      </c>
      <c r="P471" s="13" t="s">
        <v>1664</v>
      </c>
      <c r="Q471" s="13">
        <v>90014</v>
      </c>
      <c r="R471" s="13" t="s">
        <v>1741</v>
      </c>
      <c r="S471" s="13"/>
    </row>
    <row r="472" spans="1:19" ht="60">
      <c r="A472" s="1" t="s">
        <v>2251</v>
      </c>
      <c r="B472" s="1" t="s">
        <v>20</v>
      </c>
      <c r="C472" s="13" t="s">
        <v>1756</v>
      </c>
      <c r="D472" s="13"/>
      <c r="E472" s="13" t="s">
        <v>1798</v>
      </c>
      <c r="F472" s="13" t="s">
        <v>1799</v>
      </c>
      <c r="G472" s="61" t="s">
        <v>1739</v>
      </c>
      <c r="H472" s="2">
        <v>45849</v>
      </c>
      <c r="I472" s="2">
        <v>47483</v>
      </c>
      <c r="J472" s="92">
        <v>1800000</v>
      </c>
      <c r="K472" s="13" t="s">
        <v>18</v>
      </c>
      <c r="L472" s="62" t="s">
        <v>1696</v>
      </c>
      <c r="M472" s="12">
        <v>0.66339999999999999</v>
      </c>
      <c r="N472" s="13" t="s">
        <v>19</v>
      </c>
      <c r="O472" s="13" t="s">
        <v>23</v>
      </c>
      <c r="P472" s="13" t="s">
        <v>1759</v>
      </c>
      <c r="Q472" s="13">
        <v>90039</v>
      </c>
      <c r="R472" s="13" t="s">
        <v>1741</v>
      </c>
      <c r="S472" s="13"/>
    </row>
    <row r="473" spans="1:19" ht="60">
      <c r="A473" s="1" t="s">
        <v>2251</v>
      </c>
      <c r="B473" s="1" t="s">
        <v>20</v>
      </c>
      <c r="C473" s="13" t="s">
        <v>1669</v>
      </c>
      <c r="D473" s="13"/>
      <c r="E473" s="13" t="s">
        <v>1800</v>
      </c>
      <c r="F473" s="13" t="s">
        <v>1801</v>
      </c>
      <c r="G473" s="61" t="s">
        <v>1739</v>
      </c>
      <c r="H473" s="2">
        <v>45849</v>
      </c>
      <c r="I473" s="2">
        <v>47483</v>
      </c>
      <c r="J473" s="92">
        <v>997548.82</v>
      </c>
      <c r="K473" s="13" t="s">
        <v>18</v>
      </c>
      <c r="L473" s="62" t="s">
        <v>1696</v>
      </c>
      <c r="M473" s="12">
        <v>0.66339999999999999</v>
      </c>
      <c r="N473" s="13" t="s">
        <v>19</v>
      </c>
      <c r="O473" s="13" t="s">
        <v>23</v>
      </c>
      <c r="P473" s="13" t="s">
        <v>1672</v>
      </c>
      <c r="Q473" s="13">
        <v>90040</v>
      </c>
      <c r="R473" s="13" t="s">
        <v>1741</v>
      </c>
      <c r="S473" s="13"/>
    </row>
    <row r="474" spans="1:19" ht="60">
      <c r="A474" s="1" t="s">
        <v>2251</v>
      </c>
      <c r="B474" s="1" t="s">
        <v>20</v>
      </c>
      <c r="C474" s="13" t="s">
        <v>1665</v>
      </c>
      <c r="D474" s="13"/>
      <c r="E474" s="13" t="s">
        <v>1802</v>
      </c>
      <c r="F474" s="13" t="s">
        <v>1803</v>
      </c>
      <c r="G474" s="61" t="s">
        <v>1739</v>
      </c>
      <c r="H474" s="2">
        <v>45849</v>
      </c>
      <c r="I474" s="2">
        <v>47483</v>
      </c>
      <c r="J474" s="92">
        <v>3000000</v>
      </c>
      <c r="K474" s="13" t="s">
        <v>18</v>
      </c>
      <c r="L474" s="62" t="s">
        <v>1696</v>
      </c>
      <c r="M474" s="12">
        <v>0.66339999999999999</v>
      </c>
      <c r="N474" s="13" t="s">
        <v>19</v>
      </c>
      <c r="O474" s="13" t="s">
        <v>23</v>
      </c>
      <c r="P474" s="13" t="s">
        <v>1668</v>
      </c>
      <c r="Q474" s="13">
        <v>90044</v>
      </c>
      <c r="R474" s="13" t="s">
        <v>1741</v>
      </c>
      <c r="S474" s="13"/>
    </row>
    <row r="475" spans="1:19" ht="60">
      <c r="A475" s="1" t="s">
        <v>2251</v>
      </c>
      <c r="B475" s="1" t="s">
        <v>20</v>
      </c>
      <c r="C475" s="13" t="s">
        <v>1665</v>
      </c>
      <c r="D475" s="13"/>
      <c r="E475" s="13" t="s">
        <v>1804</v>
      </c>
      <c r="F475" s="13" t="s">
        <v>1805</v>
      </c>
      <c r="G475" s="61" t="s">
        <v>1739</v>
      </c>
      <c r="H475" s="2">
        <v>45849</v>
      </c>
      <c r="I475" s="2">
        <v>47483</v>
      </c>
      <c r="J475" s="92">
        <v>678630</v>
      </c>
      <c r="K475" s="13" t="s">
        <v>18</v>
      </c>
      <c r="L475" s="62" t="s">
        <v>1696</v>
      </c>
      <c r="M475" s="12">
        <v>0.66339999999999999</v>
      </c>
      <c r="N475" s="13" t="s">
        <v>19</v>
      </c>
      <c r="O475" s="13" t="s">
        <v>23</v>
      </c>
      <c r="P475" s="13" t="s">
        <v>1668</v>
      </c>
      <c r="Q475" s="13">
        <v>90044</v>
      </c>
      <c r="R475" s="13" t="s">
        <v>1741</v>
      </c>
      <c r="S475" s="13"/>
    </row>
    <row r="476" spans="1:19" ht="60">
      <c r="A476" s="1" t="s">
        <v>2251</v>
      </c>
      <c r="B476" s="1" t="s">
        <v>20</v>
      </c>
      <c r="C476" s="13" t="s">
        <v>1677</v>
      </c>
      <c r="D476" s="13"/>
      <c r="E476" s="13" t="s">
        <v>1806</v>
      </c>
      <c r="F476" s="13" t="s">
        <v>1807</v>
      </c>
      <c r="G476" s="61" t="s">
        <v>1739</v>
      </c>
      <c r="H476" s="2">
        <v>45849</v>
      </c>
      <c r="I476" s="2">
        <v>47483</v>
      </c>
      <c r="J476" s="92">
        <v>719692.21</v>
      </c>
      <c r="K476" s="13" t="s">
        <v>18</v>
      </c>
      <c r="L476" s="62" t="s">
        <v>1696</v>
      </c>
      <c r="M476" s="12">
        <v>0.66339999999999999</v>
      </c>
      <c r="N476" s="13" t="s">
        <v>19</v>
      </c>
      <c r="O476" s="13" t="s">
        <v>23</v>
      </c>
      <c r="P476" s="13" t="s">
        <v>1680</v>
      </c>
      <c r="Q476" s="13">
        <v>90040</v>
      </c>
      <c r="R476" s="13" t="s">
        <v>1741</v>
      </c>
      <c r="S476" s="13"/>
    </row>
    <row r="477" spans="1:19" ht="75">
      <c r="A477" s="1" t="s">
        <v>2251</v>
      </c>
      <c r="B477" s="1" t="s">
        <v>20</v>
      </c>
      <c r="C477" s="13" t="s">
        <v>1681</v>
      </c>
      <c r="D477" s="13"/>
      <c r="E477" s="13" t="s">
        <v>1808</v>
      </c>
      <c r="F477" s="13" t="s">
        <v>1809</v>
      </c>
      <c r="G477" s="61" t="s">
        <v>1739</v>
      </c>
      <c r="H477" s="2">
        <v>45849</v>
      </c>
      <c r="I477" s="2">
        <v>47483</v>
      </c>
      <c r="J477" s="92">
        <v>531977.55000000005</v>
      </c>
      <c r="K477" s="13" t="s">
        <v>18</v>
      </c>
      <c r="L477" s="62" t="s">
        <v>1696</v>
      </c>
      <c r="M477" s="12">
        <v>0.66339999999999999</v>
      </c>
      <c r="N477" s="13" t="s">
        <v>19</v>
      </c>
      <c r="O477" s="13" t="s">
        <v>23</v>
      </c>
      <c r="P477" s="13" t="s">
        <v>1684</v>
      </c>
      <c r="Q477" s="13">
        <v>90086</v>
      </c>
      <c r="R477" s="13" t="s">
        <v>1741</v>
      </c>
      <c r="S477" s="13"/>
    </row>
    <row r="478" spans="1:19" ht="60">
      <c r="A478" s="1" t="s">
        <v>2251</v>
      </c>
      <c r="B478" s="1" t="s">
        <v>20</v>
      </c>
      <c r="C478" s="13" t="s">
        <v>1810</v>
      </c>
      <c r="D478" s="13"/>
      <c r="E478" s="13" t="s">
        <v>1811</v>
      </c>
      <c r="F478" s="13" t="s">
        <v>1812</v>
      </c>
      <c r="G478" s="61" t="s">
        <v>1739</v>
      </c>
      <c r="H478" s="2">
        <v>45849</v>
      </c>
      <c r="I478" s="2">
        <v>47483</v>
      </c>
      <c r="J478" s="92">
        <v>1187772.06</v>
      </c>
      <c r="K478" s="13" t="s">
        <v>18</v>
      </c>
      <c r="L478" s="62" t="s">
        <v>1696</v>
      </c>
      <c r="M478" s="12">
        <v>0.66339999999999999</v>
      </c>
      <c r="N478" s="13" t="s">
        <v>19</v>
      </c>
      <c r="O478" s="13" t="s">
        <v>23</v>
      </c>
      <c r="P478" s="13" t="s">
        <v>1813</v>
      </c>
      <c r="Q478" s="13">
        <v>90049</v>
      </c>
      <c r="R478" s="13" t="s">
        <v>1741</v>
      </c>
      <c r="S478" s="13"/>
    </row>
    <row r="479" spans="1:19" ht="60">
      <c r="A479" s="1" t="s">
        <v>2251</v>
      </c>
      <c r="B479" s="1" t="s">
        <v>20</v>
      </c>
      <c r="C479" s="13" t="s">
        <v>1722</v>
      </c>
      <c r="D479" s="13"/>
      <c r="E479" s="13" t="s">
        <v>1814</v>
      </c>
      <c r="F479" s="13" t="s">
        <v>1815</v>
      </c>
      <c r="G479" s="61" t="s">
        <v>1739</v>
      </c>
      <c r="H479" s="2">
        <v>45849</v>
      </c>
      <c r="I479" s="2">
        <v>47483</v>
      </c>
      <c r="J479" s="92">
        <v>1360000</v>
      </c>
      <c r="K479" s="13" t="s">
        <v>18</v>
      </c>
      <c r="L479" s="62" t="s">
        <v>1696</v>
      </c>
      <c r="M479" s="12">
        <v>0.66339999999999999</v>
      </c>
      <c r="N479" s="13" t="s">
        <v>19</v>
      </c>
      <c r="O479" s="13" t="s">
        <v>23</v>
      </c>
      <c r="P479" s="13" t="s">
        <v>1725</v>
      </c>
      <c r="Q479" s="13">
        <v>90061</v>
      </c>
      <c r="R479" s="13" t="s">
        <v>1741</v>
      </c>
      <c r="S479" s="13"/>
    </row>
    <row r="480" spans="1:19" ht="60">
      <c r="A480" s="1" t="s">
        <v>2251</v>
      </c>
      <c r="B480" s="1" t="s">
        <v>20</v>
      </c>
      <c r="C480" s="13" t="s">
        <v>1613</v>
      </c>
      <c r="D480" s="13"/>
      <c r="E480" s="13" t="s">
        <v>1816</v>
      </c>
      <c r="F480" s="13" t="s">
        <v>1817</v>
      </c>
      <c r="G480" s="61" t="s">
        <v>1739</v>
      </c>
      <c r="H480" s="2">
        <v>45849</v>
      </c>
      <c r="I480" s="2">
        <v>47483</v>
      </c>
      <c r="J480" s="92">
        <v>1400000</v>
      </c>
      <c r="K480" s="13" t="s">
        <v>18</v>
      </c>
      <c r="L480" s="62" t="s">
        <v>1696</v>
      </c>
      <c r="M480" s="12">
        <v>0.66339999999999999</v>
      </c>
      <c r="N480" s="13" t="s">
        <v>19</v>
      </c>
      <c r="O480" s="13" t="s">
        <v>23</v>
      </c>
      <c r="P480" s="13" t="s">
        <v>1616</v>
      </c>
      <c r="Q480" s="13">
        <v>90031</v>
      </c>
      <c r="R480" s="13" t="s">
        <v>1741</v>
      </c>
      <c r="S480" s="13"/>
    </row>
    <row r="481" spans="1:19" ht="60">
      <c r="A481" s="1" t="s">
        <v>2251</v>
      </c>
      <c r="B481" s="1" t="s">
        <v>20</v>
      </c>
      <c r="C481" s="13" t="s">
        <v>1701</v>
      </c>
      <c r="D481" s="13"/>
      <c r="E481" s="13" t="s">
        <v>1818</v>
      </c>
      <c r="F481" s="13" t="s">
        <v>1819</v>
      </c>
      <c r="G481" s="61" t="s">
        <v>1739</v>
      </c>
      <c r="H481" s="2">
        <v>45849</v>
      </c>
      <c r="I481" s="2">
        <v>47483</v>
      </c>
      <c r="J481" s="92">
        <v>699980.83</v>
      </c>
      <c r="K481" s="13" t="s">
        <v>18</v>
      </c>
      <c r="L481" s="62" t="s">
        <v>1696</v>
      </c>
      <c r="M481" s="12">
        <v>0.66339999999999999</v>
      </c>
      <c r="N481" s="13" t="s">
        <v>19</v>
      </c>
      <c r="O481" s="13" t="s">
        <v>23</v>
      </c>
      <c r="P481" s="13" t="s">
        <v>1705</v>
      </c>
      <c r="Q481" s="13">
        <v>90030</v>
      </c>
      <c r="R481" s="13" t="s">
        <v>1741</v>
      </c>
      <c r="S481" s="13"/>
    </row>
    <row r="482" spans="1:19" ht="60">
      <c r="A482" s="1" t="s">
        <v>2251</v>
      </c>
      <c r="B482" s="1" t="s">
        <v>20</v>
      </c>
      <c r="C482" s="13" t="s">
        <v>1742</v>
      </c>
      <c r="D482" s="13"/>
      <c r="E482" s="13" t="s">
        <v>1820</v>
      </c>
      <c r="F482" s="13" t="s">
        <v>1821</v>
      </c>
      <c r="G482" s="61" t="s">
        <v>1739</v>
      </c>
      <c r="H482" s="2">
        <v>45849</v>
      </c>
      <c r="I482" s="2">
        <v>47483</v>
      </c>
      <c r="J482" s="92">
        <v>850000</v>
      </c>
      <c r="K482" s="13" t="s">
        <v>18</v>
      </c>
      <c r="L482" s="62" t="s">
        <v>1696</v>
      </c>
      <c r="M482" s="12">
        <v>0.66339999999999999</v>
      </c>
      <c r="N482" s="13" t="s">
        <v>19</v>
      </c>
      <c r="O482" s="13" t="s">
        <v>23</v>
      </c>
      <c r="P482" s="13" t="s">
        <v>1745</v>
      </c>
      <c r="Q482" s="13">
        <v>90030</v>
      </c>
      <c r="R482" s="13" t="s">
        <v>1741</v>
      </c>
      <c r="S482" s="13"/>
    </row>
    <row r="483" spans="1:19" ht="60">
      <c r="A483" s="1" t="s">
        <v>2251</v>
      </c>
      <c r="B483" s="1" t="s">
        <v>20</v>
      </c>
      <c r="C483" s="13" t="s">
        <v>1822</v>
      </c>
      <c r="D483" s="13"/>
      <c r="E483" s="13" t="s">
        <v>1823</v>
      </c>
      <c r="F483" s="13" t="s">
        <v>1824</v>
      </c>
      <c r="G483" s="61" t="s">
        <v>1739</v>
      </c>
      <c r="H483" s="2">
        <v>45849</v>
      </c>
      <c r="I483" s="2">
        <v>47483</v>
      </c>
      <c r="J483" s="92">
        <v>668000</v>
      </c>
      <c r="K483" s="13" t="s">
        <v>18</v>
      </c>
      <c r="L483" s="62" t="s">
        <v>1696</v>
      </c>
      <c r="M483" s="12">
        <v>0.66339999999999999</v>
      </c>
      <c r="N483" s="13" t="s">
        <v>19</v>
      </c>
      <c r="O483" s="13" t="s">
        <v>23</v>
      </c>
      <c r="P483" s="13" t="s">
        <v>1825</v>
      </c>
      <c r="Q483" s="13">
        <v>90070</v>
      </c>
      <c r="R483" s="13" t="s">
        <v>1741</v>
      </c>
      <c r="S483" s="13"/>
    </row>
    <row r="484" spans="1:19" ht="60">
      <c r="A484" s="1" t="s">
        <v>2251</v>
      </c>
      <c r="B484" s="1" t="s">
        <v>20</v>
      </c>
      <c r="C484" s="13" t="s">
        <v>1826</v>
      </c>
      <c r="D484" s="13"/>
      <c r="E484" s="13" t="s">
        <v>1827</v>
      </c>
      <c r="F484" s="13" t="s">
        <v>1828</v>
      </c>
      <c r="G484" s="61" t="s">
        <v>1739</v>
      </c>
      <c r="H484" s="2">
        <v>45849</v>
      </c>
      <c r="I484" s="2">
        <v>47483</v>
      </c>
      <c r="J484" s="92">
        <v>400000</v>
      </c>
      <c r="K484" s="13" t="s">
        <v>18</v>
      </c>
      <c r="L484" s="62" t="s">
        <v>1696</v>
      </c>
      <c r="M484" s="12">
        <v>0.66339999999999999</v>
      </c>
      <c r="N484" s="13" t="s">
        <v>19</v>
      </c>
      <c r="O484" s="13" t="s">
        <v>23</v>
      </c>
      <c r="P484" s="13" t="s">
        <v>1829</v>
      </c>
      <c r="Q484" s="13">
        <v>90072</v>
      </c>
      <c r="R484" s="13" t="s">
        <v>1741</v>
      </c>
      <c r="S484" s="13"/>
    </row>
    <row r="485" spans="1:19" ht="60">
      <c r="A485" s="1" t="s">
        <v>2251</v>
      </c>
      <c r="B485" s="1" t="s">
        <v>20</v>
      </c>
      <c r="C485" s="13" t="s">
        <v>1826</v>
      </c>
      <c r="D485" s="13"/>
      <c r="E485" s="13" t="s">
        <v>1830</v>
      </c>
      <c r="F485" s="13" t="s">
        <v>1831</v>
      </c>
      <c r="G485" s="61" t="s">
        <v>1739</v>
      </c>
      <c r="H485" s="2">
        <v>45849</v>
      </c>
      <c r="I485" s="2">
        <v>47483</v>
      </c>
      <c r="J485" s="92">
        <v>909408.16</v>
      </c>
      <c r="K485" s="13" t="s">
        <v>18</v>
      </c>
      <c r="L485" s="62" t="s">
        <v>1696</v>
      </c>
      <c r="M485" s="12">
        <v>0.66339999999999999</v>
      </c>
      <c r="N485" s="13" t="s">
        <v>19</v>
      </c>
      <c r="O485" s="13" t="s">
        <v>23</v>
      </c>
      <c r="P485" s="13" t="s">
        <v>1829</v>
      </c>
      <c r="Q485" s="13">
        <v>90072</v>
      </c>
      <c r="R485" s="13" t="s">
        <v>1741</v>
      </c>
      <c r="S485" s="13"/>
    </row>
    <row r="486" spans="1:19" ht="60">
      <c r="A486" s="1" t="s">
        <v>2251</v>
      </c>
      <c r="B486" s="1" t="s">
        <v>20</v>
      </c>
      <c r="C486" s="13" t="s">
        <v>1832</v>
      </c>
      <c r="D486" s="13"/>
      <c r="E486" s="13" t="s">
        <v>1833</v>
      </c>
      <c r="F486" s="13" t="s">
        <v>1834</v>
      </c>
      <c r="G486" s="61" t="s">
        <v>1739</v>
      </c>
      <c r="H486" s="2">
        <v>45849</v>
      </c>
      <c r="I486" s="2">
        <v>47483</v>
      </c>
      <c r="J486" s="92">
        <v>700000</v>
      </c>
      <c r="K486" s="13" t="s">
        <v>18</v>
      </c>
      <c r="L486" s="62" t="s">
        <v>1696</v>
      </c>
      <c r="M486" s="12">
        <v>0.66339999999999999</v>
      </c>
      <c r="N486" s="13" t="s">
        <v>19</v>
      </c>
      <c r="O486" s="13" t="s">
        <v>23</v>
      </c>
      <c r="P486" s="13" t="s">
        <v>1835</v>
      </c>
      <c r="Q486" s="13">
        <v>90084</v>
      </c>
      <c r="R486" s="13" t="s">
        <v>1741</v>
      </c>
      <c r="S486" s="13"/>
    </row>
    <row r="487" spans="1:19" ht="60">
      <c r="A487" s="1" t="s">
        <v>2251</v>
      </c>
      <c r="B487" s="1" t="s">
        <v>20</v>
      </c>
      <c r="C487" s="13" t="s">
        <v>1685</v>
      </c>
      <c r="D487" s="13"/>
      <c r="E487" s="13" t="s">
        <v>1836</v>
      </c>
      <c r="F487" s="13" t="s">
        <v>1837</v>
      </c>
      <c r="G487" s="61" t="s">
        <v>1739</v>
      </c>
      <c r="H487" s="2">
        <v>45849</v>
      </c>
      <c r="I487" s="2">
        <v>47483</v>
      </c>
      <c r="J487" s="92">
        <v>600543</v>
      </c>
      <c r="K487" s="13" t="s">
        <v>18</v>
      </c>
      <c r="L487" s="62" t="s">
        <v>1696</v>
      </c>
      <c r="M487" s="12">
        <v>0.66339999999999999</v>
      </c>
      <c r="N487" s="13" t="s">
        <v>19</v>
      </c>
      <c r="O487" s="13" t="s">
        <v>23</v>
      </c>
      <c r="P487" s="13" t="s">
        <v>1605</v>
      </c>
      <c r="Q487" s="13">
        <v>90046</v>
      </c>
      <c r="R487" s="13" t="s">
        <v>1741</v>
      </c>
      <c r="S487" s="13"/>
    </row>
    <row r="488" spans="1:19" ht="75">
      <c r="A488" s="1" t="s">
        <v>2251</v>
      </c>
      <c r="B488" s="1" t="s">
        <v>20</v>
      </c>
      <c r="C488" s="13" t="s">
        <v>1838</v>
      </c>
      <c r="D488" s="13"/>
      <c r="E488" s="13" t="s">
        <v>1839</v>
      </c>
      <c r="F488" s="13" t="s">
        <v>1840</v>
      </c>
      <c r="G488" s="61" t="s">
        <v>1739</v>
      </c>
      <c r="H488" s="2">
        <v>45849</v>
      </c>
      <c r="I488" s="2">
        <v>47483</v>
      </c>
      <c r="J488" s="92">
        <v>1350000</v>
      </c>
      <c r="K488" s="13" t="s">
        <v>18</v>
      </c>
      <c r="L488" s="62" t="s">
        <v>1696</v>
      </c>
      <c r="M488" s="12">
        <v>0.66339999999999999</v>
      </c>
      <c r="N488" s="13" t="s">
        <v>19</v>
      </c>
      <c r="O488" s="13" t="s">
        <v>23</v>
      </c>
      <c r="P488" s="13" t="s">
        <v>1841</v>
      </c>
      <c r="Q488" s="13">
        <v>90037</v>
      </c>
      <c r="R488" s="13" t="s">
        <v>1741</v>
      </c>
      <c r="S488" s="13"/>
    </row>
    <row r="489" spans="1:19" ht="60">
      <c r="A489" s="1" t="s">
        <v>2251</v>
      </c>
      <c r="B489" s="1" t="s">
        <v>20</v>
      </c>
      <c r="C489" s="13" t="s">
        <v>1842</v>
      </c>
      <c r="D489" s="13"/>
      <c r="E489" s="13" t="s">
        <v>1843</v>
      </c>
      <c r="F489" s="13" t="s">
        <v>1844</v>
      </c>
      <c r="G489" s="61" t="s">
        <v>1739</v>
      </c>
      <c r="H489" s="2">
        <v>45849</v>
      </c>
      <c r="I489" s="2">
        <v>47483</v>
      </c>
      <c r="J489" s="92">
        <v>720742.75</v>
      </c>
      <c r="K489" s="13" t="s">
        <v>18</v>
      </c>
      <c r="L489" s="62" t="s">
        <v>1696</v>
      </c>
      <c r="M489" s="12">
        <v>0.66339999999999999</v>
      </c>
      <c r="N489" s="13" t="s">
        <v>19</v>
      </c>
      <c r="O489" s="13" t="s">
        <v>23</v>
      </c>
      <c r="P489" s="13" t="s">
        <v>1845</v>
      </c>
      <c r="Q489" s="13">
        <v>90040</v>
      </c>
      <c r="R489" s="13" t="s">
        <v>1741</v>
      </c>
      <c r="S489" s="13"/>
    </row>
    <row r="490" spans="1:19" ht="60">
      <c r="A490" s="1" t="s">
        <v>2251</v>
      </c>
      <c r="B490" s="1" t="s">
        <v>20</v>
      </c>
      <c r="C490" s="13" t="s">
        <v>1842</v>
      </c>
      <c r="D490" s="13"/>
      <c r="E490" s="13" t="s">
        <v>1846</v>
      </c>
      <c r="F490" s="13" t="s">
        <v>1847</v>
      </c>
      <c r="G490" s="61" t="s">
        <v>1848</v>
      </c>
      <c r="H490" s="2">
        <v>45849</v>
      </c>
      <c r="I490" s="2">
        <v>47483</v>
      </c>
      <c r="J490" s="92">
        <v>518353.23</v>
      </c>
      <c r="K490" s="13" t="s">
        <v>18</v>
      </c>
      <c r="L490" s="62" t="s">
        <v>1696</v>
      </c>
      <c r="M490" s="12">
        <v>0.66339999999999999</v>
      </c>
      <c r="N490" s="13" t="s">
        <v>19</v>
      </c>
      <c r="O490" s="13" t="s">
        <v>23</v>
      </c>
      <c r="P490" s="13" t="s">
        <v>1845</v>
      </c>
      <c r="Q490" s="13">
        <v>90040</v>
      </c>
      <c r="R490" s="13" t="s">
        <v>1741</v>
      </c>
      <c r="S490" s="13"/>
    </row>
    <row r="491" spans="1:19" ht="60">
      <c r="A491" s="1" t="s">
        <v>2251</v>
      </c>
      <c r="B491" s="1" t="s">
        <v>20</v>
      </c>
      <c r="C491" s="13" t="s">
        <v>1604</v>
      </c>
      <c r="D491" s="13"/>
      <c r="E491" s="13" t="s">
        <v>1849</v>
      </c>
      <c r="F491" s="13" t="s">
        <v>1850</v>
      </c>
      <c r="G491" s="61" t="s">
        <v>1851</v>
      </c>
      <c r="H491" s="2">
        <v>45849</v>
      </c>
      <c r="I491" s="2">
        <v>47483</v>
      </c>
      <c r="J491" s="92">
        <v>675513</v>
      </c>
      <c r="K491" s="13" t="s">
        <v>18</v>
      </c>
      <c r="L491" s="62" t="s">
        <v>1696</v>
      </c>
      <c r="M491" s="12">
        <v>0.66339999999999999</v>
      </c>
      <c r="N491" s="13" t="s">
        <v>19</v>
      </c>
      <c r="O491" s="13" t="s">
        <v>23</v>
      </c>
      <c r="P491" s="13" t="s">
        <v>488</v>
      </c>
      <c r="Q491" s="13">
        <v>90100</v>
      </c>
      <c r="R491" s="13" t="s">
        <v>1852</v>
      </c>
      <c r="S491" s="13"/>
    </row>
    <row r="492" spans="1:19" ht="60">
      <c r="A492" s="1" t="s">
        <v>2251</v>
      </c>
      <c r="B492" s="1" t="s">
        <v>20</v>
      </c>
      <c r="C492" s="13" t="s">
        <v>1604</v>
      </c>
      <c r="D492" s="13"/>
      <c r="E492" s="13" t="s">
        <v>1853</v>
      </c>
      <c r="F492" s="13" t="s">
        <v>1854</v>
      </c>
      <c r="G492" s="61" t="s">
        <v>1851</v>
      </c>
      <c r="H492" s="2">
        <v>45849</v>
      </c>
      <c r="I492" s="2">
        <v>47483</v>
      </c>
      <c r="J492" s="92">
        <v>1915680</v>
      </c>
      <c r="K492" s="13" t="s">
        <v>18</v>
      </c>
      <c r="L492" s="62" t="s">
        <v>1696</v>
      </c>
      <c r="M492" s="12">
        <v>0.66339999999999999</v>
      </c>
      <c r="N492" s="13" t="s">
        <v>19</v>
      </c>
      <c r="O492" s="13" t="s">
        <v>23</v>
      </c>
      <c r="P492" s="13" t="s">
        <v>488</v>
      </c>
      <c r="Q492" s="13">
        <v>90100</v>
      </c>
      <c r="R492" s="13" t="s">
        <v>1855</v>
      </c>
      <c r="S492" s="13"/>
    </row>
    <row r="493" spans="1:19" ht="409.5">
      <c r="A493" s="1" t="s">
        <v>2251</v>
      </c>
      <c r="B493" s="1" t="s">
        <v>1617</v>
      </c>
      <c r="C493" s="13" t="s">
        <v>1604</v>
      </c>
      <c r="D493" s="13"/>
      <c r="E493" s="13" t="s">
        <v>1856</v>
      </c>
      <c r="F493" s="13" t="s">
        <v>1857</v>
      </c>
      <c r="G493" s="61" t="s">
        <v>1620</v>
      </c>
      <c r="H493" s="2">
        <v>45849</v>
      </c>
      <c r="I493" s="2">
        <v>47483</v>
      </c>
      <c r="J493" s="92">
        <v>5191301.6500000004</v>
      </c>
      <c r="K493" s="13" t="s">
        <v>18</v>
      </c>
      <c r="L493" s="62" t="s">
        <v>1621</v>
      </c>
      <c r="M493" s="12">
        <v>0.66339999999999999</v>
      </c>
      <c r="N493" s="13" t="s">
        <v>19</v>
      </c>
      <c r="O493" s="13" t="s">
        <v>23</v>
      </c>
      <c r="P493" s="13" t="s">
        <v>488</v>
      </c>
      <c r="Q493" s="13">
        <v>90100</v>
      </c>
      <c r="R493" s="13" t="s">
        <v>1858</v>
      </c>
      <c r="S493" s="13"/>
    </row>
    <row r="494" spans="1:19" ht="60">
      <c r="A494" s="1" t="s">
        <v>2251</v>
      </c>
      <c r="B494" s="1" t="s">
        <v>1624</v>
      </c>
      <c r="C494" s="13" t="s">
        <v>1604</v>
      </c>
      <c r="D494" s="13"/>
      <c r="E494" s="13" t="s">
        <v>1859</v>
      </c>
      <c r="F494" s="13" t="s">
        <v>1860</v>
      </c>
      <c r="G494" s="61" t="s">
        <v>1625</v>
      </c>
      <c r="H494" s="2">
        <v>45849</v>
      </c>
      <c r="I494" s="2">
        <v>47483</v>
      </c>
      <c r="J494" s="92">
        <v>1711721.22</v>
      </c>
      <c r="K494" s="13" t="s">
        <v>18</v>
      </c>
      <c r="L494" s="62" t="s">
        <v>1626</v>
      </c>
      <c r="M494" s="12">
        <v>0.66339999999999999</v>
      </c>
      <c r="N494" s="13" t="s">
        <v>19</v>
      </c>
      <c r="O494" s="13" t="s">
        <v>23</v>
      </c>
      <c r="P494" s="13" t="s">
        <v>488</v>
      </c>
      <c r="Q494" s="13">
        <v>90100</v>
      </c>
      <c r="R494" s="13" t="s">
        <v>1861</v>
      </c>
      <c r="S494" s="13" t="s">
        <v>1861</v>
      </c>
    </row>
    <row r="495" spans="1:19" ht="45">
      <c r="A495" s="8" t="s">
        <v>2059</v>
      </c>
      <c r="B495" s="64"/>
      <c r="C495" s="65" t="s">
        <v>2013</v>
      </c>
      <c r="D495" s="66" t="s">
        <v>2014</v>
      </c>
      <c r="E495" s="67" t="s">
        <v>2015</v>
      </c>
      <c r="F495" s="67" t="s">
        <v>2016</v>
      </c>
      <c r="G495" s="68" t="s">
        <v>2017</v>
      </c>
      <c r="H495" s="69" t="s">
        <v>2018</v>
      </c>
      <c r="I495" s="65">
        <v>2027</v>
      </c>
      <c r="J495" s="93">
        <v>545243.19999999995</v>
      </c>
      <c r="K495" s="66" t="s">
        <v>18</v>
      </c>
      <c r="L495" s="70" t="s">
        <v>2019</v>
      </c>
      <c r="M495" s="71">
        <v>1</v>
      </c>
      <c r="N495" s="65" t="s">
        <v>19</v>
      </c>
      <c r="O495" s="65" t="s">
        <v>516</v>
      </c>
      <c r="P495" s="68" t="s">
        <v>516</v>
      </c>
      <c r="Q495" s="65">
        <v>93100</v>
      </c>
      <c r="R495" s="68" t="s">
        <v>376</v>
      </c>
      <c r="S495" s="68" t="s">
        <v>516</v>
      </c>
    </row>
    <row r="496" spans="1:19" ht="75">
      <c r="A496" s="8" t="s">
        <v>2059</v>
      </c>
      <c r="B496" s="64"/>
      <c r="C496" s="65" t="s">
        <v>2013</v>
      </c>
      <c r="D496" s="65" t="s">
        <v>2014</v>
      </c>
      <c r="E496" s="67" t="s">
        <v>2020</v>
      </c>
      <c r="F496" s="67" t="s">
        <v>2021</v>
      </c>
      <c r="G496" s="68" t="s">
        <v>2022</v>
      </c>
      <c r="H496" s="69" t="s">
        <v>2018</v>
      </c>
      <c r="I496" s="65">
        <v>2027</v>
      </c>
      <c r="J496" s="93">
        <v>351110.85</v>
      </c>
      <c r="K496" s="66" t="s">
        <v>18</v>
      </c>
      <c r="L496" s="70" t="s">
        <v>2023</v>
      </c>
      <c r="M496" s="71">
        <v>1</v>
      </c>
      <c r="N496" s="65" t="s">
        <v>19</v>
      </c>
      <c r="O496" s="65" t="s">
        <v>516</v>
      </c>
      <c r="P496" s="68" t="s">
        <v>516</v>
      </c>
      <c r="Q496" s="65">
        <v>93100</v>
      </c>
      <c r="R496" s="68" t="s">
        <v>256</v>
      </c>
      <c r="S496" s="68" t="s">
        <v>516</v>
      </c>
    </row>
    <row r="497" spans="1:19" ht="45">
      <c r="A497" s="8" t="s">
        <v>2059</v>
      </c>
      <c r="B497" s="64"/>
      <c r="C497" s="65" t="s">
        <v>2013</v>
      </c>
      <c r="D497" s="65" t="s">
        <v>2014</v>
      </c>
      <c r="E497" s="67" t="s">
        <v>2024</v>
      </c>
      <c r="F497" s="67" t="s">
        <v>2025</v>
      </c>
      <c r="G497" s="68" t="s">
        <v>2026</v>
      </c>
      <c r="H497" s="69" t="s">
        <v>2018</v>
      </c>
      <c r="I497" s="65">
        <v>2028</v>
      </c>
      <c r="J497" s="93">
        <v>351110.85</v>
      </c>
      <c r="K497" s="66" t="s">
        <v>18</v>
      </c>
      <c r="L497" s="68" t="s">
        <v>2027</v>
      </c>
      <c r="M497" s="71">
        <v>1</v>
      </c>
      <c r="N497" s="65" t="s">
        <v>19</v>
      </c>
      <c r="O497" s="65" t="s">
        <v>516</v>
      </c>
      <c r="P497" s="68" t="s">
        <v>516</v>
      </c>
      <c r="Q497" s="65">
        <v>93100</v>
      </c>
      <c r="R497" s="68" t="s">
        <v>259</v>
      </c>
      <c r="S497" s="68" t="s">
        <v>516</v>
      </c>
    </row>
    <row r="498" spans="1:19" ht="60">
      <c r="A498" s="8" t="s">
        <v>2059</v>
      </c>
      <c r="B498" s="64"/>
      <c r="C498" s="65" t="s">
        <v>2013</v>
      </c>
      <c r="D498" s="65" t="s">
        <v>2014</v>
      </c>
      <c r="E498" s="67" t="s">
        <v>2028</v>
      </c>
      <c r="F498" s="67" t="s">
        <v>2029</v>
      </c>
      <c r="G498" s="68" t="s">
        <v>2030</v>
      </c>
      <c r="H498" s="69" t="s">
        <v>2018</v>
      </c>
      <c r="I498" s="65">
        <v>2027</v>
      </c>
      <c r="J498" s="93">
        <v>1405513.21</v>
      </c>
      <c r="K498" s="66" t="s">
        <v>18</v>
      </c>
      <c r="L498" s="70" t="s">
        <v>2031</v>
      </c>
      <c r="M498" s="71">
        <v>1</v>
      </c>
      <c r="N498" s="65" t="s">
        <v>19</v>
      </c>
      <c r="O498" s="65" t="s">
        <v>516</v>
      </c>
      <c r="P498" s="68" t="s">
        <v>516</v>
      </c>
      <c r="Q498" s="65">
        <v>93100</v>
      </c>
      <c r="R498" s="68" t="s">
        <v>2032</v>
      </c>
      <c r="S498" s="68" t="s">
        <v>516</v>
      </c>
    </row>
    <row r="499" spans="1:19" ht="45">
      <c r="A499" s="8" t="s">
        <v>2059</v>
      </c>
      <c r="B499" s="64"/>
      <c r="C499" s="65" t="s">
        <v>2013</v>
      </c>
      <c r="D499" s="65" t="s">
        <v>2014</v>
      </c>
      <c r="E499" s="67" t="s">
        <v>2033</v>
      </c>
      <c r="F499" s="67" t="s">
        <v>2034</v>
      </c>
      <c r="G499" s="68" t="s">
        <v>2035</v>
      </c>
      <c r="H499" s="69" t="s">
        <v>2018</v>
      </c>
      <c r="I499" s="65">
        <v>2029</v>
      </c>
      <c r="J499" s="93">
        <f>(7000000-727078.59)+396006.63-80441.82</f>
        <v>6588486.2199999997</v>
      </c>
      <c r="K499" s="66" t="s">
        <v>18</v>
      </c>
      <c r="L499" s="70" t="s">
        <v>2031</v>
      </c>
      <c r="M499" s="71">
        <v>1</v>
      </c>
      <c r="N499" s="65" t="s">
        <v>19</v>
      </c>
      <c r="O499" s="65" t="s">
        <v>516</v>
      </c>
      <c r="P499" s="68" t="s">
        <v>516</v>
      </c>
      <c r="Q499" s="65">
        <v>93100</v>
      </c>
      <c r="R499" s="68" t="s">
        <v>314</v>
      </c>
      <c r="S499" s="68" t="s">
        <v>516</v>
      </c>
    </row>
    <row r="500" spans="1:19" ht="45">
      <c r="A500" s="8" t="s">
        <v>2059</v>
      </c>
      <c r="B500" s="64"/>
      <c r="C500" s="65" t="s">
        <v>2013</v>
      </c>
      <c r="D500" s="65" t="s">
        <v>2272</v>
      </c>
      <c r="E500" s="67" t="s">
        <v>2036</v>
      </c>
      <c r="F500" s="67" t="s">
        <v>2037</v>
      </c>
      <c r="G500" s="68" t="s">
        <v>2036</v>
      </c>
      <c r="H500" s="69" t="s">
        <v>2018</v>
      </c>
      <c r="I500" s="65">
        <v>2027</v>
      </c>
      <c r="J500" s="93">
        <v>298000</v>
      </c>
      <c r="K500" s="66" t="s">
        <v>18</v>
      </c>
      <c r="L500" s="70" t="s">
        <v>2038</v>
      </c>
      <c r="M500" s="71">
        <v>1</v>
      </c>
      <c r="N500" s="65" t="s">
        <v>19</v>
      </c>
      <c r="O500" s="65" t="s">
        <v>516</v>
      </c>
      <c r="P500" s="68" t="s">
        <v>516</v>
      </c>
      <c r="Q500" s="65">
        <v>93100</v>
      </c>
      <c r="R500" s="68" t="s">
        <v>2039</v>
      </c>
      <c r="S500" s="68" t="s">
        <v>516</v>
      </c>
    </row>
    <row r="501" spans="1:19" ht="45">
      <c r="A501" s="8" t="s">
        <v>2059</v>
      </c>
      <c r="B501" s="64"/>
      <c r="C501" s="65" t="s">
        <v>2013</v>
      </c>
      <c r="D501" s="65" t="s">
        <v>2272</v>
      </c>
      <c r="E501" s="67" t="s">
        <v>2040</v>
      </c>
      <c r="F501" s="67" t="s">
        <v>2041</v>
      </c>
      <c r="G501" s="68" t="s">
        <v>2040</v>
      </c>
      <c r="H501" s="69" t="s">
        <v>2018</v>
      </c>
      <c r="I501" s="65">
        <v>2027</v>
      </c>
      <c r="J501" s="93">
        <v>293044</v>
      </c>
      <c r="K501" s="66" t="s">
        <v>18</v>
      </c>
      <c r="L501" s="70" t="s">
        <v>2038</v>
      </c>
      <c r="M501" s="71">
        <v>1</v>
      </c>
      <c r="N501" s="65" t="s">
        <v>19</v>
      </c>
      <c r="O501" s="65" t="s">
        <v>516</v>
      </c>
      <c r="P501" s="68" t="s">
        <v>516</v>
      </c>
      <c r="Q501" s="65">
        <v>93100</v>
      </c>
      <c r="R501" s="68" t="s">
        <v>2042</v>
      </c>
      <c r="S501" s="68" t="s">
        <v>516</v>
      </c>
    </row>
    <row r="502" spans="1:19" ht="45">
      <c r="A502" s="8" t="s">
        <v>2059</v>
      </c>
      <c r="B502" s="64"/>
      <c r="C502" s="65" t="s">
        <v>2013</v>
      </c>
      <c r="D502" s="65" t="s">
        <v>2014</v>
      </c>
      <c r="E502" s="67" t="s">
        <v>2043</v>
      </c>
      <c r="F502" s="67" t="s">
        <v>2044</v>
      </c>
      <c r="G502" s="68" t="s">
        <v>2045</v>
      </c>
      <c r="H502" s="69" t="s">
        <v>2018</v>
      </c>
      <c r="I502" s="65">
        <v>2027</v>
      </c>
      <c r="J502" s="93">
        <v>447000</v>
      </c>
      <c r="K502" s="66" t="s">
        <v>18</v>
      </c>
      <c r="L502" s="70" t="s">
        <v>2038</v>
      </c>
      <c r="M502" s="71">
        <v>1</v>
      </c>
      <c r="N502" s="65" t="s">
        <v>19</v>
      </c>
      <c r="O502" s="65" t="s">
        <v>516</v>
      </c>
      <c r="P502" s="68" t="s">
        <v>516</v>
      </c>
      <c r="Q502" s="65">
        <v>93100</v>
      </c>
      <c r="R502" s="68" t="s">
        <v>256</v>
      </c>
      <c r="S502" s="68" t="s">
        <v>516</v>
      </c>
    </row>
    <row r="503" spans="1:19" ht="90">
      <c r="A503" s="8" t="s">
        <v>2059</v>
      </c>
      <c r="B503" s="64"/>
      <c r="C503" s="65" t="s">
        <v>2013</v>
      </c>
      <c r="D503" s="65" t="s">
        <v>2014</v>
      </c>
      <c r="E503" s="67" t="s">
        <v>2046</v>
      </c>
      <c r="F503" s="67" t="s">
        <v>2047</v>
      </c>
      <c r="G503" s="68" t="s">
        <v>2048</v>
      </c>
      <c r="H503" s="69" t="s">
        <v>2018</v>
      </c>
      <c r="I503" s="65">
        <v>2027</v>
      </c>
      <c r="J503" s="93">
        <v>1431831</v>
      </c>
      <c r="K503" s="66" t="s">
        <v>18</v>
      </c>
      <c r="L503" s="70" t="s">
        <v>2038</v>
      </c>
      <c r="M503" s="71">
        <v>1</v>
      </c>
      <c r="N503" s="65" t="s">
        <v>19</v>
      </c>
      <c r="O503" s="65" t="s">
        <v>516</v>
      </c>
      <c r="P503" s="68" t="s">
        <v>516</v>
      </c>
      <c r="Q503" s="65">
        <v>93100</v>
      </c>
      <c r="R503" s="68" t="s">
        <v>2049</v>
      </c>
      <c r="S503" s="68" t="s">
        <v>516</v>
      </c>
    </row>
    <row r="504" spans="1:19" ht="75">
      <c r="A504" s="8" t="s">
        <v>2059</v>
      </c>
      <c r="B504" s="64"/>
      <c r="C504" s="65" t="s">
        <v>2013</v>
      </c>
      <c r="D504" s="65" t="s">
        <v>2014</v>
      </c>
      <c r="E504" s="67" t="s">
        <v>2050</v>
      </c>
      <c r="F504" s="67" t="s">
        <v>2051</v>
      </c>
      <c r="G504" s="68" t="s">
        <v>2052</v>
      </c>
      <c r="H504" s="69" t="s">
        <v>2018</v>
      </c>
      <c r="I504" s="65">
        <v>2027</v>
      </c>
      <c r="J504" s="93">
        <v>238638</v>
      </c>
      <c r="K504" s="66" t="s">
        <v>18</v>
      </c>
      <c r="L504" s="70" t="s">
        <v>2038</v>
      </c>
      <c r="M504" s="71">
        <v>1</v>
      </c>
      <c r="N504" s="65" t="s">
        <v>19</v>
      </c>
      <c r="O504" s="65" t="s">
        <v>516</v>
      </c>
      <c r="P504" s="68" t="s">
        <v>516</v>
      </c>
      <c r="Q504" s="65">
        <v>93100</v>
      </c>
      <c r="R504" s="68" t="s">
        <v>2053</v>
      </c>
      <c r="S504" s="68" t="s">
        <v>516</v>
      </c>
    </row>
    <row r="505" spans="1:19" ht="90">
      <c r="A505" s="8" t="s">
        <v>2059</v>
      </c>
      <c r="B505" s="64"/>
      <c r="C505" s="65" t="s">
        <v>2013</v>
      </c>
      <c r="D505" s="65" t="s">
        <v>2014</v>
      </c>
      <c r="E505" s="67" t="s">
        <v>2054</v>
      </c>
      <c r="F505" s="67" t="s">
        <v>2055</v>
      </c>
      <c r="G505" s="68" t="s">
        <v>2056</v>
      </c>
      <c r="H505" s="69" t="s">
        <v>2018</v>
      </c>
      <c r="I505" s="65">
        <v>2028</v>
      </c>
      <c r="J505" s="93">
        <v>1191261.48</v>
      </c>
      <c r="K505" s="66" t="s">
        <v>18</v>
      </c>
      <c r="L505" s="70" t="s">
        <v>2038</v>
      </c>
      <c r="M505" s="71">
        <v>1</v>
      </c>
      <c r="N505" s="65" t="s">
        <v>19</v>
      </c>
      <c r="O505" s="65" t="s">
        <v>516</v>
      </c>
      <c r="P505" s="68" t="s">
        <v>516</v>
      </c>
      <c r="Q505" s="65">
        <v>93100</v>
      </c>
      <c r="R505" s="68" t="s">
        <v>1969</v>
      </c>
      <c r="S505" s="68" t="s">
        <v>516</v>
      </c>
    </row>
    <row r="506" spans="1:19" ht="45">
      <c r="A506" s="8" t="s">
        <v>2059</v>
      </c>
      <c r="B506" s="64"/>
      <c r="C506" s="65" t="s">
        <v>2013</v>
      </c>
      <c r="D506" s="65" t="s">
        <v>2014</v>
      </c>
      <c r="E506" s="67" t="s">
        <v>2057</v>
      </c>
      <c r="F506" s="67" t="s">
        <v>2058</v>
      </c>
      <c r="G506" s="68" t="s">
        <v>2057</v>
      </c>
      <c r="H506" s="69" t="s">
        <v>2018</v>
      </c>
      <c r="I506" s="65">
        <v>2029</v>
      </c>
      <c r="J506" s="93">
        <f>5500000+80441.8</f>
        <v>5580441.7999999998</v>
      </c>
      <c r="K506" s="66" t="s">
        <v>18</v>
      </c>
      <c r="L506" s="70" t="s">
        <v>2038</v>
      </c>
      <c r="M506" s="71">
        <v>1</v>
      </c>
      <c r="N506" s="65" t="s">
        <v>19</v>
      </c>
      <c r="O506" s="65" t="s">
        <v>516</v>
      </c>
      <c r="P506" s="68" t="s">
        <v>516</v>
      </c>
      <c r="Q506" s="65">
        <v>93100</v>
      </c>
      <c r="R506" s="70" t="s">
        <v>1985</v>
      </c>
      <c r="S506" s="68" t="s">
        <v>516</v>
      </c>
    </row>
    <row r="507" spans="1:19" ht="45">
      <c r="A507" s="8" t="s">
        <v>2059</v>
      </c>
      <c r="B507" s="64"/>
      <c r="C507" s="65" t="s">
        <v>2059</v>
      </c>
      <c r="D507" s="65" t="s">
        <v>2014</v>
      </c>
      <c r="E507" s="67" t="s">
        <v>2060</v>
      </c>
      <c r="F507" s="67" t="s">
        <v>2061</v>
      </c>
      <c r="G507" s="68" t="s">
        <v>2060</v>
      </c>
      <c r="H507" s="69" t="s">
        <v>2018</v>
      </c>
      <c r="I507" s="65">
        <v>2029</v>
      </c>
      <c r="J507" s="94">
        <v>162423</v>
      </c>
      <c r="K507" s="66" t="s">
        <v>18</v>
      </c>
      <c r="L507" s="70" t="s">
        <v>2038</v>
      </c>
      <c r="M507" s="71">
        <v>1</v>
      </c>
      <c r="N507" s="65" t="s">
        <v>19</v>
      </c>
      <c r="O507" s="65" t="s">
        <v>516</v>
      </c>
      <c r="P507" s="68" t="s">
        <v>2062</v>
      </c>
      <c r="Q507" s="65">
        <v>93100</v>
      </c>
      <c r="R507" s="70" t="s">
        <v>2007</v>
      </c>
      <c r="S507" s="68" t="s">
        <v>2059</v>
      </c>
    </row>
    <row r="508" spans="1:19" ht="120">
      <c r="A508" s="8" t="s">
        <v>2059</v>
      </c>
      <c r="B508" s="64"/>
      <c r="C508" s="65" t="s">
        <v>2059</v>
      </c>
      <c r="D508" s="65" t="s">
        <v>2014</v>
      </c>
      <c r="E508" s="67" t="s">
        <v>2063</v>
      </c>
      <c r="F508" s="67" t="s">
        <v>2273</v>
      </c>
      <c r="G508" s="67" t="s">
        <v>2064</v>
      </c>
      <c r="H508" s="69" t="s">
        <v>2018</v>
      </c>
      <c r="I508" s="65">
        <v>2029</v>
      </c>
      <c r="J508" s="94">
        <v>460468.95</v>
      </c>
      <c r="K508" s="66" t="s">
        <v>18</v>
      </c>
      <c r="L508" s="70" t="s">
        <v>2038</v>
      </c>
      <c r="M508" s="71">
        <v>1</v>
      </c>
      <c r="N508" s="65" t="s">
        <v>19</v>
      </c>
      <c r="O508" s="65" t="s">
        <v>516</v>
      </c>
      <c r="P508" s="68" t="s">
        <v>2062</v>
      </c>
      <c r="Q508" s="65">
        <v>93100</v>
      </c>
      <c r="R508" s="70" t="s">
        <v>2012</v>
      </c>
      <c r="S508" s="68" t="s">
        <v>2059</v>
      </c>
    </row>
    <row r="509" spans="1:19" ht="45">
      <c r="A509" s="8" t="s">
        <v>2059</v>
      </c>
      <c r="B509" s="64"/>
      <c r="C509" s="65" t="s">
        <v>2065</v>
      </c>
      <c r="D509" s="65" t="s">
        <v>2014</v>
      </c>
      <c r="E509" s="67" t="s">
        <v>2066</v>
      </c>
      <c r="F509" s="67" t="s">
        <v>2067</v>
      </c>
      <c r="G509" s="66" t="s">
        <v>2068</v>
      </c>
      <c r="H509" s="69" t="s">
        <v>2018</v>
      </c>
      <c r="I509" s="65">
        <v>2027</v>
      </c>
      <c r="J509" s="94">
        <f>877551+332.43+3510.28</f>
        <v>881393.71000000008</v>
      </c>
      <c r="K509" s="66" t="s">
        <v>18</v>
      </c>
      <c r="L509" s="66" t="s">
        <v>2031</v>
      </c>
      <c r="M509" s="71">
        <v>1</v>
      </c>
      <c r="N509" s="65" t="s">
        <v>19</v>
      </c>
      <c r="O509" s="65" t="s">
        <v>516</v>
      </c>
      <c r="P509" s="66" t="s">
        <v>2069</v>
      </c>
      <c r="Q509" s="65">
        <v>93010</v>
      </c>
      <c r="R509" s="68" t="s">
        <v>314</v>
      </c>
      <c r="S509" s="66" t="s">
        <v>2069</v>
      </c>
    </row>
    <row r="510" spans="1:19" ht="45">
      <c r="A510" s="8" t="s">
        <v>2059</v>
      </c>
      <c r="B510" s="64"/>
      <c r="C510" s="65" t="s">
        <v>2065</v>
      </c>
      <c r="D510" s="65" t="s">
        <v>2014</v>
      </c>
      <c r="E510" s="67" t="s">
        <v>2070</v>
      </c>
      <c r="F510" s="67" t="s">
        <v>2071</v>
      </c>
      <c r="G510" s="66" t="s">
        <v>2072</v>
      </c>
      <c r="H510" s="69" t="s">
        <v>2018</v>
      </c>
      <c r="I510" s="65">
        <v>2027</v>
      </c>
      <c r="J510" s="94">
        <f>819000+55451.86</f>
        <v>874451.86</v>
      </c>
      <c r="K510" s="66" t="s">
        <v>18</v>
      </c>
      <c r="L510" s="72" t="s">
        <v>2038</v>
      </c>
      <c r="M510" s="71">
        <v>1</v>
      </c>
      <c r="N510" s="65" t="s">
        <v>19</v>
      </c>
      <c r="O510" s="65" t="s">
        <v>516</v>
      </c>
      <c r="P510" s="66" t="s">
        <v>2069</v>
      </c>
      <c r="Q510" s="65">
        <v>93010</v>
      </c>
      <c r="R510" s="68">
        <v>168</v>
      </c>
      <c r="S510" s="66" t="s">
        <v>2069</v>
      </c>
    </row>
    <row r="511" spans="1:19" ht="45">
      <c r="A511" s="8" t="s">
        <v>2059</v>
      </c>
      <c r="B511" s="64"/>
      <c r="C511" s="65" t="s">
        <v>2073</v>
      </c>
      <c r="D511" s="65" t="s">
        <v>2014</v>
      </c>
      <c r="E511" s="67" t="s">
        <v>2074</v>
      </c>
      <c r="F511" s="67" t="s">
        <v>2075</v>
      </c>
      <c r="G511" s="68" t="s">
        <v>2074</v>
      </c>
      <c r="H511" s="69" t="s">
        <v>2018</v>
      </c>
      <c r="I511" s="65">
        <v>2029</v>
      </c>
      <c r="J511" s="94">
        <f>5240013.76+22326.88</f>
        <v>5262340.6399999997</v>
      </c>
      <c r="K511" s="66" t="s">
        <v>18</v>
      </c>
      <c r="L511" s="72" t="s">
        <v>2031</v>
      </c>
      <c r="M511" s="71">
        <v>1</v>
      </c>
      <c r="N511" s="65" t="s">
        <v>19</v>
      </c>
      <c r="O511" s="65" t="s">
        <v>2076</v>
      </c>
      <c r="P511" s="68" t="s">
        <v>2077</v>
      </c>
      <c r="Q511" s="65">
        <v>94019</v>
      </c>
      <c r="R511" s="68" t="s">
        <v>2078</v>
      </c>
      <c r="S511" s="68" t="s">
        <v>2079</v>
      </c>
    </row>
    <row r="512" spans="1:19" ht="60">
      <c r="A512" s="8" t="s">
        <v>2059</v>
      </c>
      <c r="B512" s="64"/>
      <c r="C512" s="65" t="s">
        <v>2073</v>
      </c>
      <c r="D512" s="65" t="s">
        <v>2014</v>
      </c>
      <c r="E512" s="67" t="s">
        <v>2080</v>
      </c>
      <c r="F512" s="67" t="s">
        <v>2081</v>
      </c>
      <c r="G512" s="68" t="s">
        <v>2082</v>
      </c>
      <c r="H512" s="69" t="s">
        <v>2018</v>
      </c>
      <c r="I512" s="66">
        <v>2029</v>
      </c>
      <c r="J512" s="94">
        <f>617325.48+101189.79+179124.23</f>
        <v>897639.5</v>
      </c>
      <c r="K512" s="66" t="s">
        <v>18</v>
      </c>
      <c r="L512" s="72" t="s">
        <v>2038</v>
      </c>
      <c r="M512" s="71">
        <v>1</v>
      </c>
      <c r="N512" s="65" t="s">
        <v>19</v>
      </c>
      <c r="O512" s="65" t="s">
        <v>2076</v>
      </c>
      <c r="P512" s="68" t="s">
        <v>2077</v>
      </c>
      <c r="Q512" s="65">
        <v>94019</v>
      </c>
      <c r="R512" s="68">
        <v>122</v>
      </c>
      <c r="S512" s="68" t="s">
        <v>2083</v>
      </c>
    </row>
    <row r="513" spans="1:19" ht="45">
      <c r="A513" s="8" t="s">
        <v>2059</v>
      </c>
      <c r="B513" s="64"/>
      <c r="C513" s="65" t="s">
        <v>2073</v>
      </c>
      <c r="D513" s="65" t="s">
        <v>2014</v>
      </c>
      <c r="E513" s="67" t="s">
        <v>2084</v>
      </c>
      <c r="F513" s="67" t="s">
        <v>2085</v>
      </c>
      <c r="G513" s="68" t="s">
        <v>2086</v>
      </c>
      <c r="H513" s="69" t="s">
        <v>2018</v>
      </c>
      <c r="I513" s="66">
        <v>2029</v>
      </c>
      <c r="J513" s="94">
        <f>776960.25+101189.79+179124.23</f>
        <v>1057274.27</v>
      </c>
      <c r="K513" s="66" t="s">
        <v>18</v>
      </c>
      <c r="L513" s="72" t="s">
        <v>2038</v>
      </c>
      <c r="M513" s="71">
        <v>1</v>
      </c>
      <c r="N513" s="65" t="s">
        <v>19</v>
      </c>
      <c r="O513" s="65" t="s">
        <v>2076</v>
      </c>
      <c r="P513" s="68" t="s">
        <v>2077</v>
      </c>
      <c r="Q513" s="65">
        <v>94019</v>
      </c>
      <c r="R513" s="68">
        <v>166</v>
      </c>
      <c r="S513" s="68" t="s">
        <v>2083</v>
      </c>
    </row>
    <row r="514" spans="1:19" ht="45">
      <c r="A514" s="8" t="s">
        <v>2059</v>
      </c>
      <c r="B514" s="64"/>
      <c r="C514" s="65" t="s">
        <v>2073</v>
      </c>
      <c r="D514" s="65" t="s">
        <v>2014</v>
      </c>
      <c r="E514" s="67" t="s">
        <v>2087</v>
      </c>
      <c r="F514" s="67" t="s">
        <v>2088</v>
      </c>
      <c r="G514" s="68" t="s">
        <v>2089</v>
      </c>
      <c r="H514" s="69" t="s">
        <v>2018</v>
      </c>
      <c r="I514" s="66">
        <v>2029</v>
      </c>
      <c r="J514" s="94">
        <v>3932999.26</v>
      </c>
      <c r="K514" s="66" t="s">
        <v>18</v>
      </c>
      <c r="L514" s="72" t="s">
        <v>2038</v>
      </c>
      <c r="M514" s="71">
        <v>1</v>
      </c>
      <c r="N514" s="65" t="s">
        <v>19</v>
      </c>
      <c r="O514" s="65" t="s">
        <v>2076</v>
      </c>
      <c r="P514" s="68" t="s">
        <v>2076</v>
      </c>
      <c r="Q514" s="65">
        <v>94019</v>
      </c>
      <c r="R514" s="68">
        <v>168</v>
      </c>
      <c r="S514" s="68" t="s">
        <v>2079</v>
      </c>
    </row>
    <row r="515" spans="1:19" ht="45">
      <c r="A515" s="8" t="s">
        <v>2059</v>
      </c>
      <c r="B515" s="64"/>
      <c r="C515" s="65" t="s">
        <v>2090</v>
      </c>
      <c r="D515" s="65" t="s">
        <v>2014</v>
      </c>
      <c r="E515" s="67" t="s">
        <v>2091</v>
      </c>
      <c r="F515" s="67" t="s">
        <v>2092</v>
      </c>
      <c r="G515" s="66" t="s">
        <v>2093</v>
      </c>
      <c r="H515" s="69" t="s">
        <v>2018</v>
      </c>
      <c r="I515" s="66">
        <v>2027</v>
      </c>
      <c r="J515" s="94">
        <f>2961801.53+13099.31</f>
        <v>2974900.84</v>
      </c>
      <c r="K515" s="66" t="s">
        <v>18</v>
      </c>
      <c r="L515" s="66" t="s">
        <v>2031</v>
      </c>
      <c r="M515" s="71">
        <v>1</v>
      </c>
      <c r="N515" s="65" t="s">
        <v>19</v>
      </c>
      <c r="O515" s="65" t="s">
        <v>516</v>
      </c>
      <c r="P515" s="66" t="s">
        <v>2094</v>
      </c>
      <c r="Q515" s="65">
        <v>93017</v>
      </c>
      <c r="R515" s="68" t="s">
        <v>314</v>
      </c>
      <c r="S515" s="66" t="s">
        <v>2094</v>
      </c>
    </row>
    <row r="516" spans="1:19" ht="45">
      <c r="A516" s="8" t="s">
        <v>2059</v>
      </c>
      <c r="B516" s="64"/>
      <c r="C516" s="65" t="s">
        <v>2090</v>
      </c>
      <c r="D516" s="65" t="s">
        <v>2272</v>
      </c>
      <c r="E516" s="67" t="s">
        <v>2095</v>
      </c>
      <c r="F516" s="67" t="s">
        <v>2096</v>
      </c>
      <c r="G516" s="66" t="s">
        <v>2097</v>
      </c>
      <c r="H516" s="69" t="s">
        <v>2018</v>
      </c>
      <c r="I516" s="66">
        <v>2028</v>
      </c>
      <c r="J516" s="94">
        <f>3356955.8+210186.68</f>
        <v>3567142.48</v>
      </c>
      <c r="K516" s="66" t="s">
        <v>18</v>
      </c>
      <c r="L516" s="66" t="s">
        <v>2038</v>
      </c>
      <c r="M516" s="71">
        <v>1</v>
      </c>
      <c r="N516" s="65" t="s">
        <v>19</v>
      </c>
      <c r="O516" s="65" t="s">
        <v>516</v>
      </c>
      <c r="P516" s="66" t="s">
        <v>2094</v>
      </c>
      <c r="Q516" s="65">
        <v>93017</v>
      </c>
      <c r="R516" s="68" t="s">
        <v>1985</v>
      </c>
      <c r="S516" s="66" t="s">
        <v>2094</v>
      </c>
    </row>
    <row r="517" spans="1:19" ht="45">
      <c r="A517" s="8" t="s">
        <v>2059</v>
      </c>
      <c r="B517" s="64"/>
      <c r="C517" s="65" t="s">
        <v>2098</v>
      </c>
      <c r="D517" s="65" t="s">
        <v>2014</v>
      </c>
      <c r="E517" s="67" t="s">
        <v>2099</v>
      </c>
      <c r="F517" s="67" t="s">
        <v>2100</v>
      </c>
      <c r="G517" s="68" t="s">
        <v>2101</v>
      </c>
      <c r="H517" s="69" t="s">
        <v>2018</v>
      </c>
      <c r="I517" s="66">
        <v>2027</v>
      </c>
      <c r="J517" s="94">
        <v>702221.7</v>
      </c>
      <c r="K517" s="66" t="s">
        <v>18</v>
      </c>
      <c r="L517" s="70" t="s">
        <v>2027</v>
      </c>
      <c r="M517" s="71">
        <v>1</v>
      </c>
      <c r="N517" s="65" t="s">
        <v>19</v>
      </c>
      <c r="O517" s="65" t="s">
        <v>516</v>
      </c>
      <c r="P517" s="66" t="s">
        <v>2102</v>
      </c>
      <c r="Q517" s="65">
        <v>93010</v>
      </c>
      <c r="R517" s="68" t="s">
        <v>259</v>
      </c>
      <c r="S517" s="66" t="s">
        <v>2102</v>
      </c>
    </row>
    <row r="518" spans="1:19" ht="45">
      <c r="A518" s="8" t="s">
        <v>2059</v>
      </c>
      <c r="B518" s="64"/>
      <c r="C518" s="65" t="s">
        <v>2098</v>
      </c>
      <c r="D518" s="65" t="s">
        <v>2014</v>
      </c>
      <c r="E518" s="67" t="s">
        <v>2103</v>
      </c>
      <c r="F518" s="67" t="s">
        <v>2104</v>
      </c>
      <c r="G518" s="68" t="s">
        <v>2105</v>
      </c>
      <c r="H518" s="69" t="s">
        <v>2018</v>
      </c>
      <c r="I518" s="66">
        <v>2027</v>
      </c>
      <c r="J518" s="94">
        <f>1561816.66+5013.32+80441.82</f>
        <v>1647271.8</v>
      </c>
      <c r="K518" s="66" t="s">
        <v>18</v>
      </c>
      <c r="L518" s="70" t="s">
        <v>2031</v>
      </c>
      <c r="M518" s="71">
        <v>1</v>
      </c>
      <c r="N518" s="65" t="s">
        <v>19</v>
      </c>
      <c r="O518" s="65" t="s">
        <v>516</v>
      </c>
      <c r="P518" s="66" t="s">
        <v>2102</v>
      </c>
      <c r="Q518" s="65">
        <v>93010</v>
      </c>
      <c r="R518" s="68" t="s">
        <v>314</v>
      </c>
      <c r="S518" s="66" t="s">
        <v>2102</v>
      </c>
    </row>
    <row r="519" spans="1:19" ht="45">
      <c r="A519" s="8" t="s">
        <v>2059</v>
      </c>
      <c r="B519" s="64"/>
      <c r="C519" s="65" t="s">
        <v>2106</v>
      </c>
      <c r="D519" s="65" t="s">
        <v>2014</v>
      </c>
      <c r="E519" s="67" t="s">
        <v>2107</v>
      </c>
      <c r="F519" s="67" t="s">
        <v>2108</v>
      </c>
      <c r="G519" s="66" t="s">
        <v>2109</v>
      </c>
      <c r="H519" s="69" t="s">
        <v>2018</v>
      </c>
      <c r="I519" s="66">
        <v>2027</v>
      </c>
      <c r="J519" s="94">
        <v>999701.12</v>
      </c>
      <c r="K519" s="66" t="s">
        <v>18</v>
      </c>
      <c r="L519" s="72" t="s">
        <v>2038</v>
      </c>
      <c r="M519" s="71">
        <v>1</v>
      </c>
      <c r="N519" s="65" t="s">
        <v>19</v>
      </c>
      <c r="O519" s="65" t="s">
        <v>516</v>
      </c>
      <c r="P519" s="66" t="s">
        <v>2110</v>
      </c>
      <c r="Q519" s="65">
        <v>93019</v>
      </c>
      <c r="R519" s="66" t="s">
        <v>1985</v>
      </c>
      <c r="S519" s="66" t="s">
        <v>2110</v>
      </c>
    </row>
    <row r="520" spans="1:19" ht="75">
      <c r="A520" s="8" t="s">
        <v>2059</v>
      </c>
      <c r="B520" s="66"/>
      <c r="C520" s="65" t="s">
        <v>2013</v>
      </c>
      <c r="D520" s="65" t="s">
        <v>2111</v>
      </c>
      <c r="E520" s="65" t="s">
        <v>2112</v>
      </c>
      <c r="F520" s="67" t="s">
        <v>2113</v>
      </c>
      <c r="G520" s="6" t="s">
        <v>2114</v>
      </c>
      <c r="H520" s="11">
        <v>45625</v>
      </c>
      <c r="I520" s="11">
        <v>45838</v>
      </c>
      <c r="J520" s="94">
        <v>1394486.79</v>
      </c>
      <c r="K520" s="6" t="s">
        <v>18</v>
      </c>
      <c r="L520" s="72" t="s">
        <v>2031</v>
      </c>
      <c r="M520" s="71">
        <v>1</v>
      </c>
      <c r="N520" s="65" t="s">
        <v>19</v>
      </c>
      <c r="O520" s="65" t="s">
        <v>2115</v>
      </c>
      <c r="P520" s="45" t="s">
        <v>2115</v>
      </c>
      <c r="Q520" s="65" t="s">
        <v>2116</v>
      </c>
      <c r="R520" s="68" t="s">
        <v>314</v>
      </c>
      <c r="S520" s="66" t="s">
        <v>2117</v>
      </c>
    </row>
    <row r="521" spans="1:19" ht="90">
      <c r="A521" s="1" t="s">
        <v>2274</v>
      </c>
      <c r="B521" s="5"/>
      <c r="C521" s="1" t="s">
        <v>2120</v>
      </c>
      <c r="D521" s="1"/>
      <c r="E521" s="1" t="s">
        <v>2121</v>
      </c>
      <c r="F521" s="1" t="s">
        <v>2122</v>
      </c>
      <c r="G521" s="1" t="s">
        <v>2123</v>
      </c>
      <c r="H521" s="3"/>
      <c r="I521" s="3"/>
      <c r="J521" s="78">
        <v>550000</v>
      </c>
      <c r="K521" s="1" t="s">
        <v>18</v>
      </c>
      <c r="L521" s="1" t="s">
        <v>2019</v>
      </c>
      <c r="M521" s="9"/>
      <c r="N521" s="1" t="s">
        <v>19</v>
      </c>
      <c r="O521" s="1" t="s">
        <v>2124</v>
      </c>
      <c r="P521" s="1" t="s">
        <v>2120</v>
      </c>
      <c r="Q521" s="1">
        <v>91027</v>
      </c>
      <c r="R521" s="1" t="s">
        <v>719</v>
      </c>
      <c r="S521" s="1" t="s">
        <v>2125</v>
      </c>
    </row>
    <row r="522" spans="1:19" ht="120">
      <c r="A522" s="1" t="s">
        <v>2274</v>
      </c>
      <c r="B522" s="5"/>
      <c r="C522" s="1" t="s">
        <v>2126</v>
      </c>
      <c r="D522" s="1"/>
      <c r="E522" s="1" t="s">
        <v>2127</v>
      </c>
      <c r="F522" s="1" t="s">
        <v>2128</v>
      </c>
      <c r="G522" s="1" t="s">
        <v>2129</v>
      </c>
      <c r="H522" s="1"/>
      <c r="I522" s="1"/>
      <c r="J522" s="78">
        <v>1729389.6400000001</v>
      </c>
      <c r="K522" s="1" t="s">
        <v>18</v>
      </c>
      <c r="L522" s="1" t="s">
        <v>2023</v>
      </c>
      <c r="M522" s="9"/>
      <c r="N522" s="1" t="s">
        <v>19</v>
      </c>
      <c r="O522" s="1" t="s">
        <v>2124</v>
      </c>
      <c r="P522" s="1" t="s">
        <v>2126</v>
      </c>
      <c r="Q522" s="1">
        <v>91012</v>
      </c>
      <c r="R522" s="1" t="s">
        <v>884</v>
      </c>
      <c r="S522" s="1" t="s">
        <v>2125</v>
      </c>
    </row>
    <row r="523" spans="1:19" ht="135">
      <c r="A523" s="1" t="s">
        <v>2274</v>
      </c>
      <c r="B523" s="5"/>
      <c r="C523" s="1" t="s">
        <v>2120</v>
      </c>
      <c r="D523" s="1"/>
      <c r="E523" s="1" t="s">
        <v>2130</v>
      </c>
      <c r="F523" s="1" t="s">
        <v>2131</v>
      </c>
      <c r="G523" s="1" t="s">
        <v>2132</v>
      </c>
      <c r="H523" s="1"/>
      <c r="I523" s="1"/>
      <c r="J523" s="78">
        <v>300000</v>
      </c>
      <c r="K523" s="1" t="s">
        <v>18</v>
      </c>
      <c r="L523" s="1" t="s">
        <v>2133</v>
      </c>
      <c r="M523" s="9"/>
      <c r="N523" s="1" t="s">
        <v>19</v>
      </c>
      <c r="O523" s="1" t="s">
        <v>2124</v>
      </c>
      <c r="P523" s="1" t="s">
        <v>2120</v>
      </c>
      <c r="Q523" s="1">
        <v>91027</v>
      </c>
      <c r="R523" s="1" t="s">
        <v>863</v>
      </c>
      <c r="S523" s="1" t="s">
        <v>2125</v>
      </c>
    </row>
    <row r="524" spans="1:19" ht="30">
      <c r="A524" s="1" t="s">
        <v>2274</v>
      </c>
      <c r="B524" s="5"/>
      <c r="C524" s="1" t="s">
        <v>2124</v>
      </c>
      <c r="D524" s="1"/>
      <c r="E524" s="1" t="s">
        <v>2134</v>
      </c>
      <c r="F524" s="1" t="s">
        <v>2135</v>
      </c>
      <c r="G524" s="1" t="s">
        <v>2136</v>
      </c>
      <c r="H524" s="1"/>
      <c r="I524" s="1"/>
      <c r="J524" s="78">
        <v>1500000</v>
      </c>
      <c r="K524" s="1" t="s">
        <v>18</v>
      </c>
      <c r="L524" s="1" t="s">
        <v>2137</v>
      </c>
      <c r="M524" s="9"/>
      <c r="N524" s="1" t="s">
        <v>19</v>
      </c>
      <c r="O524" s="1" t="s">
        <v>2124</v>
      </c>
      <c r="P524" s="1" t="s">
        <v>2124</v>
      </c>
      <c r="Q524" s="1">
        <v>91100</v>
      </c>
      <c r="R524" s="1" t="s">
        <v>703</v>
      </c>
      <c r="S524" s="1" t="s">
        <v>2125</v>
      </c>
    </row>
    <row r="525" spans="1:19" ht="30">
      <c r="A525" s="1" t="s">
        <v>2274</v>
      </c>
      <c r="B525" s="5"/>
      <c r="C525" s="1" t="s">
        <v>2124</v>
      </c>
      <c r="D525" s="1"/>
      <c r="E525" s="1" t="s">
        <v>2138</v>
      </c>
      <c r="F525" s="1" t="s">
        <v>2139</v>
      </c>
      <c r="G525" s="1" t="s">
        <v>2136</v>
      </c>
      <c r="H525" s="1"/>
      <c r="I525" s="1"/>
      <c r="J525" s="78">
        <v>600000</v>
      </c>
      <c r="K525" s="1" t="s">
        <v>18</v>
      </c>
      <c r="L525" s="1" t="s">
        <v>2137</v>
      </c>
      <c r="M525" s="9"/>
      <c r="N525" s="1" t="s">
        <v>19</v>
      </c>
      <c r="O525" s="1" t="s">
        <v>2124</v>
      </c>
      <c r="P525" s="1" t="s">
        <v>2124</v>
      </c>
      <c r="Q525" s="1">
        <v>91100</v>
      </c>
      <c r="R525" s="1" t="s">
        <v>1064</v>
      </c>
      <c r="S525" s="1" t="s">
        <v>2125</v>
      </c>
    </row>
    <row r="526" spans="1:19" ht="30">
      <c r="A526" s="1" t="s">
        <v>2274</v>
      </c>
      <c r="B526" s="5"/>
      <c r="C526" s="1" t="s">
        <v>2140</v>
      </c>
      <c r="D526" s="1"/>
      <c r="E526" s="1" t="s">
        <v>2141</v>
      </c>
      <c r="F526" s="1" t="s">
        <v>2142</v>
      </c>
      <c r="G526" s="1" t="s">
        <v>2136</v>
      </c>
      <c r="H526" s="1"/>
      <c r="I526" s="1"/>
      <c r="J526" s="78">
        <v>2200000</v>
      </c>
      <c r="K526" s="1" t="s">
        <v>18</v>
      </c>
      <c r="L526" s="1" t="s">
        <v>2137</v>
      </c>
      <c r="M526" s="9"/>
      <c r="N526" s="1" t="s">
        <v>19</v>
      </c>
      <c r="O526" s="1" t="s">
        <v>2124</v>
      </c>
      <c r="P526" s="1" t="s">
        <v>2140</v>
      </c>
      <c r="Q526" s="1">
        <v>91026</v>
      </c>
      <c r="R526" s="1" t="s">
        <v>703</v>
      </c>
      <c r="S526" s="1" t="s">
        <v>2125</v>
      </c>
    </row>
    <row r="527" spans="1:19" ht="60">
      <c r="A527" s="1" t="s">
        <v>2274</v>
      </c>
      <c r="B527" s="5"/>
      <c r="C527" s="1" t="s">
        <v>2140</v>
      </c>
      <c r="D527" s="1"/>
      <c r="E527" s="1" t="s">
        <v>2143</v>
      </c>
      <c r="F527" s="1" t="s">
        <v>2144</v>
      </c>
      <c r="G527" s="1" t="s">
        <v>2136</v>
      </c>
      <c r="H527" s="1"/>
      <c r="I527" s="1"/>
      <c r="J527" s="78">
        <v>2977000</v>
      </c>
      <c r="K527" s="1" t="s">
        <v>18</v>
      </c>
      <c r="L527" s="1" t="s">
        <v>2145</v>
      </c>
      <c r="M527" s="9"/>
      <c r="N527" s="1" t="s">
        <v>19</v>
      </c>
      <c r="O527" s="1" t="s">
        <v>2124</v>
      </c>
      <c r="P527" s="1" t="s">
        <v>2140</v>
      </c>
      <c r="Q527" s="1">
        <v>91026</v>
      </c>
      <c r="R527" s="1" t="s">
        <v>779</v>
      </c>
      <c r="S527" s="1" t="s">
        <v>2125</v>
      </c>
    </row>
    <row r="528" spans="1:19" ht="60">
      <c r="A528" s="1" t="s">
        <v>2274</v>
      </c>
      <c r="B528" s="5"/>
      <c r="C528" s="1" t="s">
        <v>2124</v>
      </c>
      <c r="D528" s="1"/>
      <c r="E528" s="1" t="s">
        <v>2146</v>
      </c>
      <c r="F528" s="1" t="s">
        <v>2147</v>
      </c>
      <c r="G528" s="1" t="s">
        <v>2136</v>
      </c>
      <c r="H528" s="1"/>
      <c r="I528" s="1"/>
      <c r="J528" s="78">
        <v>5000000</v>
      </c>
      <c r="K528" s="1" t="s">
        <v>18</v>
      </c>
      <c r="L528" s="1" t="s">
        <v>2145</v>
      </c>
      <c r="M528" s="9"/>
      <c r="N528" s="1" t="s">
        <v>19</v>
      </c>
      <c r="O528" s="1" t="s">
        <v>2124</v>
      </c>
      <c r="P528" s="1" t="s">
        <v>2124</v>
      </c>
      <c r="Q528" s="1">
        <v>91100</v>
      </c>
      <c r="R528" s="1" t="s">
        <v>779</v>
      </c>
      <c r="S528" s="1" t="s">
        <v>2125</v>
      </c>
    </row>
    <row r="529" spans="1:19" ht="60">
      <c r="A529" s="1" t="s">
        <v>2274</v>
      </c>
      <c r="B529" s="5"/>
      <c r="C529" s="1" t="s">
        <v>2124</v>
      </c>
      <c r="D529" s="1"/>
      <c r="E529" s="1" t="s">
        <v>2148</v>
      </c>
      <c r="F529" s="1" t="s">
        <v>2149</v>
      </c>
      <c r="G529" s="1" t="s">
        <v>2136</v>
      </c>
      <c r="H529" s="1"/>
      <c r="I529" s="1"/>
      <c r="J529" s="78">
        <v>200000</v>
      </c>
      <c r="K529" s="1" t="s">
        <v>18</v>
      </c>
      <c r="L529" s="1" t="s">
        <v>2145</v>
      </c>
      <c r="M529" s="9"/>
      <c r="N529" s="1" t="s">
        <v>19</v>
      </c>
      <c r="O529" s="1" t="s">
        <v>2124</v>
      </c>
      <c r="P529" s="1" t="s">
        <v>2124</v>
      </c>
      <c r="Q529" s="1">
        <v>91100</v>
      </c>
      <c r="R529" s="1" t="s">
        <v>779</v>
      </c>
      <c r="S529" s="1" t="s">
        <v>2125</v>
      </c>
    </row>
    <row r="530" spans="1:19" ht="60">
      <c r="A530" s="1" t="s">
        <v>2274</v>
      </c>
      <c r="B530" s="5"/>
      <c r="C530" s="1" t="s">
        <v>2124</v>
      </c>
      <c r="D530" s="1"/>
      <c r="E530" s="1" t="s">
        <v>2150</v>
      </c>
      <c r="F530" s="1" t="s">
        <v>2151</v>
      </c>
      <c r="G530" s="1" t="s">
        <v>2136</v>
      </c>
      <c r="H530" s="1"/>
      <c r="I530" s="1"/>
      <c r="J530" s="78">
        <v>5000000</v>
      </c>
      <c r="K530" s="1" t="s">
        <v>18</v>
      </c>
      <c r="L530" s="1" t="s">
        <v>2145</v>
      </c>
      <c r="M530" s="9"/>
      <c r="N530" s="1" t="s">
        <v>19</v>
      </c>
      <c r="O530" s="1" t="s">
        <v>2124</v>
      </c>
      <c r="P530" s="1" t="s">
        <v>2124</v>
      </c>
      <c r="Q530" s="1">
        <v>91100</v>
      </c>
      <c r="R530" s="1" t="s">
        <v>779</v>
      </c>
      <c r="S530" s="1" t="s">
        <v>2125</v>
      </c>
    </row>
    <row r="531" spans="1:19" ht="60">
      <c r="A531" s="1" t="s">
        <v>2274</v>
      </c>
      <c r="B531" s="5"/>
      <c r="C531" s="1" t="s">
        <v>2152</v>
      </c>
      <c r="D531" s="1"/>
      <c r="E531" s="1" t="s">
        <v>2153</v>
      </c>
      <c r="F531" s="1" t="s">
        <v>2154</v>
      </c>
      <c r="G531" s="1" t="s">
        <v>2136</v>
      </c>
      <c r="H531" s="1"/>
      <c r="I531" s="1"/>
      <c r="J531" s="78">
        <v>5600000</v>
      </c>
      <c r="K531" s="1" t="s">
        <v>18</v>
      </c>
      <c r="L531" s="1" t="s">
        <v>2145</v>
      </c>
      <c r="M531" s="9"/>
      <c r="N531" s="1" t="s">
        <v>19</v>
      </c>
      <c r="O531" s="1" t="s">
        <v>2124</v>
      </c>
      <c r="P531" s="1" t="s">
        <v>2152</v>
      </c>
      <c r="Q531" s="1">
        <v>91026</v>
      </c>
      <c r="R531" s="1" t="s">
        <v>779</v>
      </c>
      <c r="S531" s="1" t="s">
        <v>2125</v>
      </c>
    </row>
    <row r="532" spans="1:19" ht="60">
      <c r="A532" s="1" t="s">
        <v>2274</v>
      </c>
      <c r="B532" s="5"/>
      <c r="C532" s="1" t="s">
        <v>2152</v>
      </c>
      <c r="D532" s="1"/>
      <c r="E532" s="1" t="s">
        <v>2155</v>
      </c>
      <c r="F532" s="1" t="s">
        <v>2156</v>
      </c>
      <c r="G532" s="1" t="s">
        <v>2157</v>
      </c>
      <c r="H532" s="1"/>
      <c r="I532" s="1"/>
      <c r="J532" s="78">
        <v>530000</v>
      </c>
      <c r="K532" s="1" t="s">
        <v>18</v>
      </c>
      <c r="L532" s="1" t="s">
        <v>2158</v>
      </c>
      <c r="M532" s="9"/>
      <c r="N532" s="1" t="s">
        <v>19</v>
      </c>
      <c r="O532" s="1" t="s">
        <v>2124</v>
      </c>
      <c r="P532" s="1" t="s">
        <v>2152</v>
      </c>
      <c r="Q532" s="1">
        <v>91026</v>
      </c>
      <c r="R532" s="1" t="s">
        <v>2159</v>
      </c>
      <c r="S532" s="1" t="s">
        <v>2125</v>
      </c>
    </row>
    <row r="533" spans="1:19" ht="60">
      <c r="A533" s="1" t="s">
        <v>2274</v>
      </c>
      <c r="B533" s="5"/>
      <c r="C533" s="1" t="s">
        <v>2152</v>
      </c>
      <c r="D533" s="1"/>
      <c r="E533" s="1" t="s">
        <v>2160</v>
      </c>
      <c r="F533" s="1" t="s">
        <v>2161</v>
      </c>
      <c r="G533" s="1" t="s">
        <v>2129</v>
      </c>
      <c r="H533" s="1"/>
      <c r="I533" s="1"/>
      <c r="J533" s="78">
        <v>1085000</v>
      </c>
      <c r="K533" s="1" t="s">
        <v>18</v>
      </c>
      <c r="L533" s="1" t="s">
        <v>2158</v>
      </c>
      <c r="M533" s="9"/>
      <c r="N533" s="1" t="s">
        <v>19</v>
      </c>
      <c r="O533" s="1" t="s">
        <v>2124</v>
      </c>
      <c r="P533" s="1" t="s">
        <v>2152</v>
      </c>
      <c r="Q533" s="1">
        <v>91026</v>
      </c>
      <c r="R533" s="1" t="s">
        <v>2159</v>
      </c>
      <c r="S533" s="1" t="s">
        <v>2125</v>
      </c>
    </row>
    <row r="534" spans="1:19" ht="45">
      <c r="A534" s="1" t="s">
        <v>2274</v>
      </c>
      <c r="B534" s="5"/>
      <c r="C534" s="1" t="s">
        <v>2120</v>
      </c>
      <c r="D534" s="1"/>
      <c r="E534" s="1" t="s">
        <v>2162</v>
      </c>
      <c r="F534" s="1" t="s">
        <v>2163</v>
      </c>
      <c r="G534" s="1" t="s">
        <v>2129</v>
      </c>
      <c r="H534" s="1"/>
      <c r="I534" s="1"/>
      <c r="J534" s="78">
        <v>3000000</v>
      </c>
      <c r="K534" s="1" t="s">
        <v>18</v>
      </c>
      <c r="L534" s="1" t="s">
        <v>2164</v>
      </c>
      <c r="M534" s="9"/>
      <c r="N534" s="1" t="s">
        <v>19</v>
      </c>
      <c r="O534" s="1" t="s">
        <v>2124</v>
      </c>
      <c r="P534" s="1" t="s">
        <v>2120</v>
      </c>
      <c r="Q534" s="1">
        <v>91027</v>
      </c>
      <c r="R534" s="1" t="s">
        <v>755</v>
      </c>
      <c r="S534" s="1" t="s">
        <v>2125</v>
      </c>
    </row>
    <row r="535" spans="1:19" ht="45">
      <c r="A535" s="1" t="s">
        <v>2274</v>
      </c>
      <c r="B535" s="5"/>
      <c r="C535" s="1" t="s">
        <v>2165</v>
      </c>
      <c r="D535" s="1"/>
      <c r="E535" s="1" t="s">
        <v>2166</v>
      </c>
      <c r="F535" s="1" t="s">
        <v>2167</v>
      </c>
      <c r="G535" s="1" t="s">
        <v>2168</v>
      </c>
      <c r="H535" s="1"/>
      <c r="I535" s="1"/>
      <c r="J535" s="78">
        <v>1900000</v>
      </c>
      <c r="K535" s="1" t="s">
        <v>18</v>
      </c>
      <c r="L535" s="1" t="s">
        <v>2169</v>
      </c>
      <c r="M535" s="9"/>
      <c r="N535" s="1" t="s">
        <v>19</v>
      </c>
      <c r="O535" s="1" t="s">
        <v>2124</v>
      </c>
      <c r="P535" s="1" t="s">
        <v>2165</v>
      </c>
      <c r="Q535" s="1">
        <v>91026</v>
      </c>
      <c r="R535" s="1" t="s">
        <v>443</v>
      </c>
      <c r="S535" s="1" t="s">
        <v>2125</v>
      </c>
    </row>
    <row r="536" spans="1:19" ht="45">
      <c r="A536" s="1" t="s">
        <v>2274</v>
      </c>
      <c r="B536" s="5"/>
      <c r="C536" s="1" t="s">
        <v>2152</v>
      </c>
      <c r="D536" s="1"/>
      <c r="E536" s="1" t="s">
        <v>2170</v>
      </c>
      <c r="F536" s="1" t="s">
        <v>2171</v>
      </c>
      <c r="G536" s="1" t="s">
        <v>2172</v>
      </c>
      <c r="H536" s="1"/>
      <c r="I536" s="1"/>
      <c r="J536" s="78">
        <v>1330000</v>
      </c>
      <c r="K536" s="1" t="s">
        <v>18</v>
      </c>
      <c r="L536" s="1" t="s">
        <v>2169</v>
      </c>
      <c r="M536" s="9"/>
      <c r="N536" s="1" t="s">
        <v>19</v>
      </c>
      <c r="O536" s="1" t="s">
        <v>2124</v>
      </c>
      <c r="P536" s="1" t="s">
        <v>2152</v>
      </c>
      <c r="Q536" s="1">
        <v>91026</v>
      </c>
      <c r="R536" s="1" t="s">
        <v>443</v>
      </c>
      <c r="S536" s="1" t="s">
        <v>2125</v>
      </c>
    </row>
    <row r="537" spans="1:19" ht="45">
      <c r="A537" s="1" t="s">
        <v>2274</v>
      </c>
      <c r="B537" s="5"/>
      <c r="C537" s="1" t="s">
        <v>2173</v>
      </c>
      <c r="D537" s="1"/>
      <c r="E537" s="1" t="s">
        <v>2174</v>
      </c>
      <c r="F537" s="1" t="s">
        <v>2175</v>
      </c>
      <c r="G537" s="1" t="s">
        <v>2129</v>
      </c>
      <c r="H537" s="1"/>
      <c r="I537" s="1"/>
      <c r="J537" s="78">
        <v>879713.24</v>
      </c>
      <c r="K537" s="1" t="s">
        <v>18</v>
      </c>
      <c r="L537" s="1" t="s">
        <v>2169</v>
      </c>
      <c r="M537" s="9"/>
      <c r="N537" s="1" t="s">
        <v>19</v>
      </c>
      <c r="O537" s="1" t="s">
        <v>2124</v>
      </c>
      <c r="P537" s="1" t="s">
        <v>2173</v>
      </c>
      <c r="Q537" s="1">
        <v>91026</v>
      </c>
      <c r="R537" s="1" t="s">
        <v>443</v>
      </c>
      <c r="S537" s="1" t="s">
        <v>2125</v>
      </c>
    </row>
    <row r="538" spans="1:19" ht="45">
      <c r="A538" s="1" t="s">
        <v>2274</v>
      </c>
      <c r="B538" s="5"/>
      <c r="C538" s="1" t="s">
        <v>2126</v>
      </c>
      <c r="D538" s="1"/>
      <c r="E538" s="1" t="s">
        <v>2176</v>
      </c>
      <c r="F538" s="1" t="s">
        <v>2177</v>
      </c>
      <c r="G538" s="1" t="s">
        <v>2168</v>
      </c>
      <c r="H538" s="1"/>
      <c r="I538" s="1"/>
      <c r="J538" s="78">
        <v>954422.24</v>
      </c>
      <c r="K538" s="1" t="s">
        <v>18</v>
      </c>
      <c r="L538" s="1" t="s">
        <v>2178</v>
      </c>
      <c r="M538" s="9"/>
      <c r="N538" s="1" t="s">
        <v>19</v>
      </c>
      <c r="O538" s="1" t="s">
        <v>2124</v>
      </c>
      <c r="P538" s="1" t="s">
        <v>2126</v>
      </c>
      <c r="Q538" s="1">
        <v>91026</v>
      </c>
      <c r="R538" s="1" t="s">
        <v>443</v>
      </c>
      <c r="S538" s="1" t="s">
        <v>2125</v>
      </c>
    </row>
    <row r="539" spans="1:19" ht="45">
      <c r="A539" s="1" t="s">
        <v>2274</v>
      </c>
      <c r="B539" s="5"/>
      <c r="C539" s="1" t="s">
        <v>2152</v>
      </c>
      <c r="D539" s="1"/>
      <c r="E539" s="1" t="s">
        <v>2179</v>
      </c>
      <c r="F539" s="1" t="s">
        <v>2180</v>
      </c>
      <c r="G539" s="1" t="s">
        <v>2129</v>
      </c>
      <c r="H539" s="1"/>
      <c r="I539" s="1"/>
      <c r="J539" s="78">
        <v>1500000</v>
      </c>
      <c r="K539" s="1" t="s">
        <v>18</v>
      </c>
      <c r="L539" s="1" t="s">
        <v>2178</v>
      </c>
      <c r="M539" s="9"/>
      <c r="N539" s="1" t="s">
        <v>19</v>
      </c>
      <c r="O539" s="1" t="s">
        <v>2124</v>
      </c>
      <c r="P539" s="1" t="s">
        <v>2152</v>
      </c>
      <c r="Q539" s="1">
        <v>91026</v>
      </c>
      <c r="R539" s="1" t="s">
        <v>457</v>
      </c>
      <c r="S539" s="1" t="s">
        <v>2125</v>
      </c>
    </row>
    <row r="540" spans="1:19" ht="45">
      <c r="A540" s="1" t="s">
        <v>2274</v>
      </c>
      <c r="B540" s="5"/>
      <c r="C540" s="1" t="s">
        <v>2126</v>
      </c>
      <c r="D540" s="1"/>
      <c r="E540" s="1" t="s">
        <v>2181</v>
      </c>
      <c r="F540" s="1" t="s">
        <v>2182</v>
      </c>
      <c r="G540" s="1" t="s">
        <v>2168</v>
      </c>
      <c r="H540" s="1"/>
      <c r="I540" s="1"/>
      <c r="J540" s="78">
        <v>2905000</v>
      </c>
      <c r="K540" s="1" t="s">
        <v>18</v>
      </c>
      <c r="L540" s="1" t="s">
        <v>2183</v>
      </c>
      <c r="M540" s="9"/>
      <c r="N540" s="1" t="s">
        <v>19</v>
      </c>
      <c r="O540" s="1" t="s">
        <v>2124</v>
      </c>
      <c r="P540" s="1" t="s">
        <v>2126</v>
      </c>
      <c r="Q540" s="1">
        <v>91026</v>
      </c>
      <c r="R540" s="1" t="s">
        <v>457</v>
      </c>
      <c r="S540" s="1" t="s">
        <v>2125</v>
      </c>
    </row>
    <row r="541" spans="1:19" ht="75">
      <c r="A541" s="1" t="s">
        <v>2274</v>
      </c>
      <c r="B541" s="5"/>
      <c r="C541" s="1" t="s">
        <v>2140</v>
      </c>
      <c r="D541" s="1"/>
      <c r="E541" s="1" t="s">
        <v>2184</v>
      </c>
      <c r="F541" s="1" t="s">
        <v>2185</v>
      </c>
      <c r="G541" s="1" t="s">
        <v>2129</v>
      </c>
      <c r="H541" s="1"/>
      <c r="I541" s="1"/>
      <c r="J541" s="78">
        <v>1430000</v>
      </c>
      <c r="K541" s="1" t="s">
        <v>18</v>
      </c>
      <c r="L541" s="1" t="s">
        <v>2183</v>
      </c>
      <c r="M541" s="9"/>
      <c r="N541" s="1" t="s">
        <v>19</v>
      </c>
      <c r="O541" s="1" t="s">
        <v>2124</v>
      </c>
      <c r="P541" s="1" t="s">
        <v>2140</v>
      </c>
      <c r="Q541" s="1">
        <v>91026</v>
      </c>
      <c r="R541" s="1" t="s">
        <v>457</v>
      </c>
      <c r="S541" s="1" t="s">
        <v>2125</v>
      </c>
    </row>
    <row r="542" spans="1:19" ht="90">
      <c r="A542" s="1" t="s">
        <v>2274</v>
      </c>
      <c r="B542" s="5"/>
      <c r="C542" s="1" t="s">
        <v>2186</v>
      </c>
      <c r="D542" s="1"/>
      <c r="E542" s="1" t="s">
        <v>2187</v>
      </c>
      <c r="F542" s="1" t="s">
        <v>2188</v>
      </c>
      <c r="G542" s="1" t="s">
        <v>2189</v>
      </c>
      <c r="H542" s="1"/>
      <c r="I542" s="1"/>
      <c r="J542" s="78">
        <v>1500000</v>
      </c>
      <c r="K542" s="1" t="s">
        <v>18</v>
      </c>
      <c r="L542" s="1" t="s">
        <v>2183</v>
      </c>
      <c r="M542" s="9"/>
      <c r="N542" s="1" t="s">
        <v>19</v>
      </c>
      <c r="O542" s="1" t="s">
        <v>2124</v>
      </c>
      <c r="P542" s="1" t="s">
        <v>2186</v>
      </c>
      <c r="Q542" s="1">
        <v>91026</v>
      </c>
      <c r="R542" s="1" t="s">
        <v>2190</v>
      </c>
      <c r="S542" s="1" t="s">
        <v>2125</v>
      </c>
    </row>
    <row r="543" spans="1:19" ht="45">
      <c r="A543" s="1" t="s">
        <v>2274</v>
      </c>
      <c r="B543" s="5"/>
      <c r="C543" s="1" t="s">
        <v>2126</v>
      </c>
      <c r="D543" s="1"/>
      <c r="E543" s="1" t="s">
        <v>2191</v>
      </c>
      <c r="F543" s="1" t="s">
        <v>2192</v>
      </c>
      <c r="G543" s="1" t="s">
        <v>2129</v>
      </c>
      <c r="H543" s="1"/>
      <c r="I543" s="1"/>
      <c r="J543" s="78">
        <v>5071250.16</v>
      </c>
      <c r="K543" s="1" t="s">
        <v>18</v>
      </c>
      <c r="L543" s="1" t="s">
        <v>2193</v>
      </c>
      <c r="M543" s="9"/>
      <c r="N543" s="1" t="s">
        <v>19</v>
      </c>
      <c r="O543" s="1" t="s">
        <v>2124</v>
      </c>
      <c r="P543" s="1" t="s">
        <v>2126</v>
      </c>
      <c r="Q543" s="1">
        <v>91026</v>
      </c>
      <c r="R543" s="1" t="s">
        <v>447</v>
      </c>
      <c r="S543" s="1" t="s">
        <v>2125</v>
      </c>
    </row>
    <row r="544" spans="1:19" ht="45">
      <c r="A544" s="1" t="s">
        <v>2274</v>
      </c>
      <c r="B544" s="5"/>
      <c r="C544" s="1" t="s">
        <v>2194</v>
      </c>
      <c r="D544" s="1"/>
      <c r="E544" s="1" t="s">
        <v>2195</v>
      </c>
      <c r="F544" s="1" t="s">
        <v>2196</v>
      </c>
      <c r="G544" s="1" t="s">
        <v>2136</v>
      </c>
      <c r="H544" s="1"/>
      <c r="I544" s="1"/>
      <c r="J544" s="78">
        <v>692205.67</v>
      </c>
      <c r="K544" s="1" t="s">
        <v>18</v>
      </c>
      <c r="L544" s="1" t="s">
        <v>2193</v>
      </c>
      <c r="M544" s="9"/>
      <c r="N544" s="1" t="s">
        <v>19</v>
      </c>
      <c r="O544" s="1" t="s">
        <v>2124</v>
      </c>
      <c r="P544" s="1" t="s">
        <v>2194</v>
      </c>
      <c r="Q544" s="1">
        <v>91026</v>
      </c>
      <c r="R544" s="1" t="s">
        <v>443</v>
      </c>
      <c r="S544" s="1" t="s">
        <v>2125</v>
      </c>
    </row>
    <row r="545" spans="1:19" ht="30">
      <c r="A545" s="1" t="s">
        <v>2274</v>
      </c>
      <c r="B545" s="5"/>
      <c r="C545" s="1" t="s">
        <v>2140</v>
      </c>
      <c r="D545" s="1"/>
      <c r="E545" s="1" t="s">
        <v>2197</v>
      </c>
      <c r="F545" s="1" t="s">
        <v>2198</v>
      </c>
      <c r="G545" s="1" t="s">
        <v>2129</v>
      </c>
      <c r="H545" s="1"/>
      <c r="I545" s="1"/>
      <c r="J545" s="78">
        <v>3670000</v>
      </c>
      <c r="K545" s="1" t="s">
        <v>18</v>
      </c>
      <c r="L545" s="1" t="s">
        <v>2193</v>
      </c>
      <c r="M545" s="9"/>
      <c r="N545" s="1" t="s">
        <v>19</v>
      </c>
      <c r="O545" s="1" t="s">
        <v>2124</v>
      </c>
      <c r="P545" s="1" t="s">
        <v>2140</v>
      </c>
      <c r="Q545" s="1">
        <v>91026</v>
      </c>
      <c r="R545" s="1" t="s">
        <v>447</v>
      </c>
      <c r="S545" s="1" t="s">
        <v>2125</v>
      </c>
    </row>
    <row r="546" spans="1:19" ht="90">
      <c r="A546" s="1" t="s">
        <v>2274</v>
      </c>
      <c r="B546" s="5"/>
      <c r="C546" s="1" t="s">
        <v>2120</v>
      </c>
      <c r="D546" s="1"/>
      <c r="E546" s="1" t="s">
        <v>2199</v>
      </c>
      <c r="F546" s="1" t="s">
        <v>2200</v>
      </c>
      <c r="G546" s="1" t="s">
        <v>2189</v>
      </c>
      <c r="H546" s="1"/>
      <c r="I546" s="77" t="s">
        <v>2202</v>
      </c>
      <c r="J546" s="78">
        <v>7500000</v>
      </c>
      <c r="K546" s="1" t="s">
        <v>18</v>
      </c>
      <c r="L546" s="1" t="s">
        <v>2201</v>
      </c>
      <c r="M546" s="9"/>
      <c r="N546" s="1" t="s">
        <v>19</v>
      </c>
      <c r="O546" s="1" t="s">
        <v>2124</v>
      </c>
      <c r="P546" s="1" t="s">
        <v>2120</v>
      </c>
      <c r="Q546" s="1">
        <v>91027</v>
      </c>
      <c r="R546" s="1" t="s">
        <v>447</v>
      </c>
      <c r="S546" s="1" t="s">
        <v>2125</v>
      </c>
    </row>
    <row r="547" spans="1:19" ht="120">
      <c r="A547" s="1" t="s">
        <v>2275</v>
      </c>
      <c r="B547" s="1" t="s">
        <v>1433</v>
      </c>
      <c r="C547" s="1" t="s">
        <v>2207</v>
      </c>
      <c r="D547" s="1" t="s">
        <v>2205</v>
      </c>
      <c r="E547" s="1" t="s">
        <v>2208</v>
      </c>
      <c r="F547" s="1" t="s">
        <v>2209</v>
      </c>
      <c r="G547" s="1" t="s">
        <v>2210</v>
      </c>
      <c r="H547" s="3">
        <v>46050</v>
      </c>
      <c r="I547" s="3">
        <v>46598</v>
      </c>
      <c r="J547" s="78">
        <v>543049</v>
      </c>
      <c r="K547" s="3" t="s">
        <v>2203</v>
      </c>
      <c r="L547" s="1" t="s">
        <v>2211</v>
      </c>
      <c r="M547" s="9">
        <v>0.66339999999999999</v>
      </c>
      <c r="N547" s="1" t="s">
        <v>19</v>
      </c>
      <c r="O547" s="1" t="s">
        <v>2204</v>
      </c>
      <c r="P547" s="1" t="s">
        <v>2212</v>
      </c>
      <c r="Q547" s="1">
        <v>92010</v>
      </c>
      <c r="R547" s="1" t="s">
        <v>2213</v>
      </c>
      <c r="S547" s="1" t="s">
        <v>2214</v>
      </c>
    </row>
    <row r="548" spans="1:19" ht="210">
      <c r="A548" s="1" t="s">
        <v>2275</v>
      </c>
      <c r="B548" s="1" t="s">
        <v>2276</v>
      </c>
      <c r="C548" s="1" t="s">
        <v>2236</v>
      </c>
      <c r="D548" s="1" t="s">
        <v>2205</v>
      </c>
      <c r="E548" s="1" t="s">
        <v>2218</v>
      </c>
      <c r="F548" s="1" t="s">
        <v>2219</v>
      </c>
      <c r="G548" s="1" t="s">
        <v>2220</v>
      </c>
      <c r="H548" s="3">
        <v>46113</v>
      </c>
      <c r="I548" s="3">
        <v>46629</v>
      </c>
      <c r="J548" s="78">
        <v>998000</v>
      </c>
      <c r="K548" s="1" t="s">
        <v>2203</v>
      </c>
      <c r="L548" s="1" t="s">
        <v>2215</v>
      </c>
      <c r="M548" s="9">
        <v>0.66339999999999999</v>
      </c>
      <c r="N548" s="1" t="s">
        <v>19</v>
      </c>
      <c r="O548" s="1" t="s">
        <v>2206</v>
      </c>
      <c r="P548" s="1" t="s">
        <v>2221</v>
      </c>
      <c r="Q548" s="1">
        <v>92010</v>
      </c>
      <c r="R548" s="1" t="s">
        <v>447</v>
      </c>
      <c r="S548" s="1" t="s">
        <v>2222</v>
      </c>
    </row>
    <row r="549" spans="1:19" ht="210">
      <c r="A549" s="1" t="s">
        <v>2275</v>
      </c>
      <c r="B549" s="1" t="s">
        <v>2276</v>
      </c>
      <c r="C549" s="1" t="s">
        <v>2223</v>
      </c>
      <c r="D549" s="1" t="s">
        <v>2205</v>
      </c>
      <c r="E549" s="1" t="s">
        <v>2224</v>
      </c>
      <c r="F549" s="1" t="s">
        <v>2225</v>
      </c>
      <c r="G549" s="1" t="s">
        <v>2226</v>
      </c>
      <c r="H549" s="1" t="s">
        <v>2227</v>
      </c>
      <c r="I549" s="1" t="s">
        <v>2228</v>
      </c>
      <c r="J549" s="78">
        <v>505470</v>
      </c>
      <c r="K549" s="1" t="s">
        <v>2203</v>
      </c>
      <c r="L549" s="1" t="s">
        <v>2215</v>
      </c>
      <c r="M549" s="9">
        <v>0.66339999999999999</v>
      </c>
      <c r="N549" s="1" t="s">
        <v>19</v>
      </c>
      <c r="O549" s="1" t="s">
        <v>2206</v>
      </c>
      <c r="P549" s="1" t="s">
        <v>2216</v>
      </c>
      <c r="Q549" s="1">
        <v>92010</v>
      </c>
      <c r="R549" s="32" t="s">
        <v>443</v>
      </c>
      <c r="S549" s="1" t="s">
        <v>2217</v>
      </c>
    </row>
    <row r="550" spans="1:19" ht="210">
      <c r="A550" s="1" t="s">
        <v>2275</v>
      </c>
      <c r="B550" s="1" t="s">
        <v>2276</v>
      </c>
      <c r="C550" s="1" t="s">
        <v>2223</v>
      </c>
      <c r="D550" s="1" t="s">
        <v>2205</v>
      </c>
      <c r="E550" s="1" t="s">
        <v>710</v>
      </c>
      <c r="F550" s="1" t="s">
        <v>2229</v>
      </c>
      <c r="G550" s="1" t="s">
        <v>2230</v>
      </c>
      <c r="H550" s="3">
        <v>45971</v>
      </c>
      <c r="I550" s="3">
        <v>47482</v>
      </c>
      <c r="J550" s="78">
        <v>234843.17</v>
      </c>
      <c r="K550" s="1" t="s">
        <v>2203</v>
      </c>
      <c r="L550" s="1" t="s">
        <v>2215</v>
      </c>
      <c r="M550" s="9">
        <v>0.66339999999999999</v>
      </c>
      <c r="N550" s="1" t="s">
        <v>19</v>
      </c>
      <c r="O550" s="1" t="s">
        <v>2206</v>
      </c>
      <c r="P550" s="1" t="s">
        <v>2216</v>
      </c>
      <c r="Q550" s="1">
        <v>92010</v>
      </c>
      <c r="R550" s="32" t="s">
        <v>467</v>
      </c>
      <c r="S550" s="1" t="s">
        <v>2217</v>
      </c>
    </row>
    <row r="551" spans="1:19" ht="210">
      <c r="A551" s="1" t="s">
        <v>2275</v>
      </c>
      <c r="B551" s="1" t="s">
        <v>2276</v>
      </c>
      <c r="C551" s="1" t="s">
        <v>2223</v>
      </c>
      <c r="D551" s="1" t="s">
        <v>2205</v>
      </c>
      <c r="E551" s="1" t="s">
        <v>2231</v>
      </c>
      <c r="F551" s="1" t="s">
        <v>2232</v>
      </c>
      <c r="G551" s="1" t="s">
        <v>2233</v>
      </c>
      <c r="H551" s="3">
        <v>45971</v>
      </c>
      <c r="I551" s="1" t="s">
        <v>2234</v>
      </c>
      <c r="J551" s="78">
        <v>666025.42000000004</v>
      </c>
      <c r="K551" s="1" t="s">
        <v>2203</v>
      </c>
      <c r="L551" s="1" t="s">
        <v>2215</v>
      </c>
      <c r="M551" s="9">
        <v>0.66339999999999999</v>
      </c>
      <c r="N551" s="1" t="s">
        <v>19</v>
      </c>
      <c r="O551" s="1" t="s">
        <v>2206</v>
      </c>
      <c r="P551" s="1" t="s">
        <v>2235</v>
      </c>
      <c r="Q551" s="1">
        <v>92010</v>
      </c>
      <c r="R551" s="32" t="s">
        <v>593</v>
      </c>
      <c r="S551" s="1" t="s">
        <v>2217</v>
      </c>
    </row>
    <row r="552" spans="1:19" ht="45">
      <c r="A552" s="105" t="s">
        <v>2277</v>
      </c>
      <c r="B552" s="8"/>
      <c r="C552" s="96" t="s">
        <v>2278</v>
      </c>
      <c r="D552" s="96"/>
      <c r="E552" s="96" t="s">
        <v>2279</v>
      </c>
      <c r="F552" s="96" t="s">
        <v>2280</v>
      </c>
      <c r="G552" s="96" t="s">
        <v>384</v>
      </c>
      <c r="H552" s="97">
        <v>45845</v>
      </c>
      <c r="I552" s="97">
        <v>46941</v>
      </c>
      <c r="J552" s="98">
        <v>150000</v>
      </c>
      <c r="K552" s="99" t="s">
        <v>18</v>
      </c>
      <c r="L552" s="96" t="s">
        <v>2038</v>
      </c>
      <c r="M552" s="100">
        <v>0.66337169814999997</v>
      </c>
      <c r="N552" s="96" t="s">
        <v>19</v>
      </c>
      <c r="O552" s="96" t="s">
        <v>2281</v>
      </c>
      <c r="P552" s="96" t="s">
        <v>2282</v>
      </c>
      <c r="Q552" s="96">
        <v>93015</v>
      </c>
      <c r="R552" s="101" t="s">
        <v>389</v>
      </c>
      <c r="S552" s="99"/>
    </row>
    <row r="553" spans="1:19" ht="45">
      <c r="A553" s="105" t="s">
        <v>2277</v>
      </c>
      <c r="B553" s="8"/>
      <c r="C553" s="96" t="s">
        <v>2283</v>
      </c>
      <c r="D553" s="96"/>
      <c r="E553" s="96" t="s">
        <v>2284</v>
      </c>
      <c r="F553" s="96" t="s">
        <v>2285</v>
      </c>
      <c r="G553" s="96" t="s">
        <v>384</v>
      </c>
      <c r="H553" s="97">
        <v>45845</v>
      </c>
      <c r="I553" s="97">
        <v>46941</v>
      </c>
      <c r="J553" s="98">
        <v>267989</v>
      </c>
      <c r="K553" s="99" t="s">
        <v>18</v>
      </c>
      <c r="L553" s="96" t="s">
        <v>2038</v>
      </c>
      <c r="M553" s="100">
        <v>0.66337169814999997</v>
      </c>
      <c r="N553" s="96" t="s">
        <v>19</v>
      </c>
      <c r="O553" s="96" t="s">
        <v>2281</v>
      </c>
      <c r="P553" s="96" t="s">
        <v>2286</v>
      </c>
      <c r="Q553" s="96">
        <v>93012</v>
      </c>
      <c r="R553" s="101" t="s">
        <v>389</v>
      </c>
      <c r="S553" s="99"/>
    </row>
    <row r="554" spans="1:19" ht="60">
      <c r="A554" s="105" t="s">
        <v>2277</v>
      </c>
      <c r="B554" s="8"/>
      <c r="C554" s="96" t="s">
        <v>2283</v>
      </c>
      <c r="D554" s="96"/>
      <c r="E554" s="96" t="s">
        <v>2287</v>
      </c>
      <c r="F554" s="96" t="s">
        <v>2288</v>
      </c>
      <c r="G554" s="96" t="s">
        <v>2289</v>
      </c>
      <c r="H554" s="97">
        <v>45845</v>
      </c>
      <c r="I554" s="97">
        <v>47118</v>
      </c>
      <c r="J554" s="98">
        <v>2500000</v>
      </c>
      <c r="K554" s="99" t="s">
        <v>18</v>
      </c>
      <c r="L554" s="96" t="s">
        <v>2038</v>
      </c>
      <c r="M554" s="100">
        <v>0.66337169814999997</v>
      </c>
      <c r="N554" s="96" t="s">
        <v>19</v>
      </c>
      <c r="O554" s="96" t="s">
        <v>2281</v>
      </c>
      <c r="P554" s="96" t="s">
        <v>2286</v>
      </c>
      <c r="Q554" s="96">
        <v>93012</v>
      </c>
      <c r="R554" s="101" t="s">
        <v>528</v>
      </c>
      <c r="S554" s="99"/>
    </row>
    <row r="555" spans="1:19" ht="165">
      <c r="A555" s="105" t="s">
        <v>2277</v>
      </c>
      <c r="B555" s="8"/>
      <c r="C555" s="96" t="s">
        <v>2278</v>
      </c>
      <c r="D555" s="96"/>
      <c r="E555" s="96" t="s">
        <v>2290</v>
      </c>
      <c r="F555" s="102" t="s">
        <v>2291</v>
      </c>
      <c r="G555" s="96" t="s">
        <v>2292</v>
      </c>
      <c r="H555" s="97">
        <v>45845</v>
      </c>
      <c r="I555" s="97">
        <v>47118</v>
      </c>
      <c r="J555" s="98">
        <v>3000000</v>
      </c>
      <c r="K555" s="99" t="s">
        <v>18</v>
      </c>
      <c r="L555" s="96" t="s">
        <v>2038</v>
      </c>
      <c r="M555" s="100">
        <v>0.66337169814999997</v>
      </c>
      <c r="N555" s="96" t="s">
        <v>19</v>
      </c>
      <c r="O555" s="96" t="s">
        <v>2281</v>
      </c>
      <c r="P555" s="96" t="s">
        <v>2282</v>
      </c>
      <c r="Q555" s="96">
        <v>93015</v>
      </c>
      <c r="R555" s="101" t="s">
        <v>447</v>
      </c>
      <c r="S555" s="99"/>
    </row>
    <row r="556" spans="1:19" ht="165">
      <c r="A556" s="105" t="s">
        <v>2277</v>
      </c>
      <c r="B556" s="8"/>
      <c r="C556" s="96" t="s">
        <v>2278</v>
      </c>
      <c r="D556" s="96"/>
      <c r="E556" s="96" t="s">
        <v>2293</v>
      </c>
      <c r="F556" s="96" t="s">
        <v>2294</v>
      </c>
      <c r="G556" s="96" t="s">
        <v>2292</v>
      </c>
      <c r="H556" s="97">
        <v>45845</v>
      </c>
      <c r="I556" s="97">
        <v>47118</v>
      </c>
      <c r="J556" s="98">
        <v>3000000</v>
      </c>
      <c r="K556" s="99" t="s">
        <v>18</v>
      </c>
      <c r="L556" s="96" t="s">
        <v>2038</v>
      </c>
      <c r="M556" s="100">
        <v>0.66337169814999997</v>
      </c>
      <c r="N556" s="96" t="s">
        <v>19</v>
      </c>
      <c r="O556" s="96" t="s">
        <v>2281</v>
      </c>
      <c r="P556" s="96" t="s">
        <v>2282</v>
      </c>
      <c r="Q556" s="96">
        <v>93015</v>
      </c>
      <c r="R556" s="101" t="s">
        <v>447</v>
      </c>
      <c r="S556" s="99"/>
    </row>
    <row r="557" spans="1:19" ht="105">
      <c r="A557" s="105" t="s">
        <v>2277</v>
      </c>
      <c r="B557" s="8"/>
      <c r="C557" s="96" t="s">
        <v>2283</v>
      </c>
      <c r="D557" s="96"/>
      <c r="E557" s="96" t="s">
        <v>2295</v>
      </c>
      <c r="F557" s="102" t="s">
        <v>2296</v>
      </c>
      <c r="G557" s="96" t="s">
        <v>2297</v>
      </c>
      <c r="H557" s="97">
        <v>45845</v>
      </c>
      <c r="I557" s="97">
        <v>47306</v>
      </c>
      <c r="J557" s="98">
        <v>4794074</v>
      </c>
      <c r="K557" s="99" t="s">
        <v>18</v>
      </c>
      <c r="L557" s="96" t="s">
        <v>2038</v>
      </c>
      <c r="M557" s="100">
        <v>0.66337169814999997</v>
      </c>
      <c r="N557" s="96" t="s">
        <v>19</v>
      </c>
      <c r="O557" s="96" t="s">
        <v>2281</v>
      </c>
      <c r="P557" s="96" t="s">
        <v>2286</v>
      </c>
      <c r="Q557" s="96">
        <v>93012</v>
      </c>
      <c r="R557" s="101" t="s">
        <v>486</v>
      </c>
      <c r="S557" s="99"/>
    </row>
    <row r="558" spans="1:19" ht="45">
      <c r="A558" s="105" t="s">
        <v>2277</v>
      </c>
      <c r="B558" s="8"/>
      <c r="C558" s="96" t="s">
        <v>2283</v>
      </c>
      <c r="D558" s="96"/>
      <c r="E558" s="96" t="s">
        <v>2298</v>
      </c>
      <c r="F558" s="96" t="s">
        <v>2299</v>
      </c>
      <c r="G558" s="96" t="s">
        <v>113</v>
      </c>
      <c r="H558" s="97">
        <v>45845</v>
      </c>
      <c r="I558" s="97">
        <v>47118</v>
      </c>
      <c r="J558" s="98">
        <v>128603.53</v>
      </c>
      <c r="K558" s="99" t="s">
        <v>18</v>
      </c>
      <c r="L558" s="96" t="s">
        <v>2038</v>
      </c>
      <c r="M558" s="100">
        <v>0.66337169814999997</v>
      </c>
      <c r="N558" s="96" t="s">
        <v>19</v>
      </c>
      <c r="O558" s="96" t="s">
        <v>2281</v>
      </c>
      <c r="P558" s="96" t="s">
        <v>2300</v>
      </c>
      <c r="Q558" s="96"/>
      <c r="R558" s="101" t="s">
        <v>2301</v>
      </c>
      <c r="S558" s="99"/>
    </row>
    <row r="559" spans="1:19" ht="75">
      <c r="A559" s="105" t="s">
        <v>2277</v>
      </c>
      <c r="B559" s="8"/>
      <c r="C559" s="96" t="s">
        <v>2283</v>
      </c>
      <c r="D559" s="96"/>
      <c r="E559" s="96" t="s">
        <v>2302</v>
      </c>
      <c r="F559" s="102" t="s">
        <v>2303</v>
      </c>
      <c r="G559" s="96" t="s">
        <v>2304</v>
      </c>
      <c r="H559" s="97">
        <v>45845</v>
      </c>
      <c r="I559" s="97">
        <v>47118</v>
      </c>
      <c r="J559" s="98">
        <v>364591.04</v>
      </c>
      <c r="K559" s="99" t="s">
        <v>18</v>
      </c>
      <c r="L559" s="96" t="s">
        <v>2038</v>
      </c>
      <c r="M559" s="100">
        <v>0.66337169814999997</v>
      </c>
      <c r="N559" s="96" t="s">
        <v>19</v>
      </c>
      <c r="O559" s="96" t="s">
        <v>2281</v>
      </c>
      <c r="P559" s="96" t="s">
        <v>2300</v>
      </c>
      <c r="Q559" s="96"/>
      <c r="R559" s="101" t="s">
        <v>2305</v>
      </c>
      <c r="S559" s="99"/>
    </row>
    <row r="560" spans="1:19" ht="90">
      <c r="A560" s="105" t="s">
        <v>2277</v>
      </c>
      <c r="B560" s="8"/>
      <c r="C560" s="96" t="s">
        <v>2278</v>
      </c>
      <c r="D560" s="96"/>
      <c r="E560" s="96" t="s">
        <v>2306</v>
      </c>
      <c r="F560" s="102" t="s">
        <v>2307</v>
      </c>
      <c r="G560" s="96" t="s">
        <v>1041</v>
      </c>
      <c r="H560" s="97">
        <v>45845</v>
      </c>
      <c r="I560" s="97">
        <v>47118</v>
      </c>
      <c r="J560" s="98">
        <v>100000</v>
      </c>
      <c r="K560" s="99" t="s">
        <v>18</v>
      </c>
      <c r="L560" s="103" t="s">
        <v>2308</v>
      </c>
      <c r="M560" s="100">
        <v>0.66337169814999997</v>
      </c>
      <c r="N560" s="96" t="s">
        <v>19</v>
      </c>
      <c r="O560" s="96" t="s">
        <v>2281</v>
      </c>
      <c r="P560" s="96" t="s">
        <v>2282</v>
      </c>
      <c r="Q560" s="96">
        <v>93015</v>
      </c>
      <c r="R560" s="101" t="s">
        <v>2309</v>
      </c>
      <c r="S560" s="99"/>
    </row>
    <row r="561" spans="1:19" ht="90">
      <c r="A561" s="105" t="s">
        <v>2277</v>
      </c>
      <c r="B561" s="8"/>
      <c r="C561" s="96" t="s">
        <v>2283</v>
      </c>
      <c r="D561" s="96"/>
      <c r="E561" s="96" t="s">
        <v>2310</v>
      </c>
      <c r="F561" s="96" t="s">
        <v>2311</v>
      </c>
      <c r="G561" s="96" t="s">
        <v>1041</v>
      </c>
      <c r="H561" s="97">
        <v>45845</v>
      </c>
      <c r="I561" s="97">
        <v>46965</v>
      </c>
      <c r="J561" s="98">
        <v>240000</v>
      </c>
      <c r="K561" s="99" t="s">
        <v>18</v>
      </c>
      <c r="L561" s="103" t="s">
        <v>2308</v>
      </c>
      <c r="M561" s="100">
        <v>0.66337169814999997</v>
      </c>
      <c r="N561" s="103" t="s">
        <v>19</v>
      </c>
      <c r="O561" s="96" t="s">
        <v>2281</v>
      </c>
      <c r="P561" s="96" t="s">
        <v>2286</v>
      </c>
      <c r="Q561" s="96">
        <v>93012</v>
      </c>
      <c r="R561" s="96" t="s">
        <v>2309</v>
      </c>
      <c r="S561" s="99"/>
    </row>
    <row r="562" spans="1:19" ht="150">
      <c r="A562" s="105" t="s">
        <v>2277</v>
      </c>
      <c r="B562" s="8"/>
      <c r="C562" s="96" t="s">
        <v>2278</v>
      </c>
      <c r="D562" s="96"/>
      <c r="E562" s="96" t="s">
        <v>2312</v>
      </c>
      <c r="F562" s="96" t="s">
        <v>2313</v>
      </c>
      <c r="G562" s="96" t="s">
        <v>72</v>
      </c>
      <c r="H562" s="97">
        <v>45845</v>
      </c>
      <c r="I562" s="97">
        <v>47118</v>
      </c>
      <c r="J562" s="98">
        <v>1258595.17</v>
      </c>
      <c r="K562" s="99" t="s">
        <v>18</v>
      </c>
      <c r="L562" s="103" t="s">
        <v>2027</v>
      </c>
      <c r="M562" s="100">
        <v>0.66337169814999997</v>
      </c>
      <c r="N562" s="96" t="s">
        <v>19</v>
      </c>
      <c r="O562" s="96" t="s">
        <v>2281</v>
      </c>
      <c r="P562" s="96" t="s">
        <v>2282</v>
      </c>
      <c r="Q562" s="96">
        <v>93015</v>
      </c>
      <c r="R562" s="104" t="s">
        <v>2314</v>
      </c>
      <c r="S562" s="99"/>
    </row>
    <row r="563" spans="1:19" ht="45">
      <c r="A563" s="105" t="s">
        <v>2277</v>
      </c>
      <c r="B563" s="8"/>
      <c r="C563" s="96" t="s">
        <v>2278</v>
      </c>
      <c r="D563" s="96"/>
      <c r="E563" s="96" t="s">
        <v>2315</v>
      </c>
      <c r="F563" s="96" t="s">
        <v>2316</v>
      </c>
      <c r="G563" s="96" t="s">
        <v>2317</v>
      </c>
      <c r="H563" s="97">
        <v>45845</v>
      </c>
      <c r="I563" s="97">
        <v>47118</v>
      </c>
      <c r="J563" s="98">
        <v>741618.08</v>
      </c>
      <c r="K563" s="99" t="s">
        <v>18</v>
      </c>
      <c r="L563" s="96" t="s">
        <v>2031</v>
      </c>
      <c r="M563" s="100">
        <v>0.66337169814999997</v>
      </c>
      <c r="N563" s="96" t="s">
        <v>19</v>
      </c>
      <c r="O563" s="96" t="s">
        <v>2281</v>
      </c>
      <c r="P563" s="96" t="s">
        <v>2282</v>
      </c>
      <c r="Q563" s="96">
        <v>93015</v>
      </c>
      <c r="R563" s="101" t="s">
        <v>2318</v>
      </c>
      <c r="S563" s="99"/>
    </row>
    <row r="564" spans="1:19" ht="45">
      <c r="A564" s="105" t="s">
        <v>2277</v>
      </c>
      <c r="B564" s="8"/>
      <c r="C564" s="96" t="s">
        <v>2283</v>
      </c>
      <c r="D564" s="96"/>
      <c r="E564" s="96" t="s">
        <v>2319</v>
      </c>
      <c r="F564" s="96" t="s">
        <v>2320</v>
      </c>
      <c r="G564" s="96" t="s">
        <v>2317</v>
      </c>
      <c r="H564" s="97">
        <v>45845</v>
      </c>
      <c r="I564" s="97">
        <v>47118</v>
      </c>
      <c r="J564" s="98">
        <v>1500000</v>
      </c>
      <c r="K564" s="99" t="s">
        <v>18</v>
      </c>
      <c r="L564" s="103" t="s">
        <v>2031</v>
      </c>
      <c r="M564" s="100">
        <v>0.66337169814999997</v>
      </c>
      <c r="N564" s="96" t="s">
        <v>19</v>
      </c>
      <c r="O564" s="96" t="s">
        <v>2281</v>
      </c>
      <c r="P564" s="96" t="s">
        <v>2286</v>
      </c>
      <c r="Q564" s="96">
        <v>93012</v>
      </c>
      <c r="R564" s="101" t="s">
        <v>603</v>
      </c>
      <c r="S564" s="99"/>
    </row>
    <row r="565" spans="1:19" ht="60">
      <c r="A565" s="105" t="s">
        <v>2277</v>
      </c>
      <c r="B565" s="8"/>
      <c r="C565" s="96" t="s">
        <v>2283</v>
      </c>
      <c r="D565" s="96"/>
      <c r="E565" s="96" t="s">
        <v>2321</v>
      </c>
      <c r="F565" s="96" t="s">
        <v>2322</v>
      </c>
      <c r="G565" s="96" t="s">
        <v>2317</v>
      </c>
      <c r="H565" s="97">
        <v>45845</v>
      </c>
      <c r="I565" s="97">
        <v>47118</v>
      </c>
      <c r="J565" s="98">
        <v>2970360</v>
      </c>
      <c r="K565" s="99" t="s">
        <v>18</v>
      </c>
      <c r="L565" s="103" t="s">
        <v>2031</v>
      </c>
      <c r="M565" s="100">
        <v>0.66337169814999997</v>
      </c>
      <c r="N565" s="96" t="s">
        <v>19</v>
      </c>
      <c r="O565" s="96" t="s">
        <v>2281</v>
      </c>
      <c r="P565" s="96" t="s">
        <v>2286</v>
      </c>
      <c r="Q565" s="96">
        <v>93012</v>
      </c>
      <c r="R565" s="101" t="s">
        <v>603</v>
      </c>
      <c r="S565" s="99"/>
    </row>
    <row r="566" spans="1:19" ht="45">
      <c r="A566" s="105" t="s">
        <v>2277</v>
      </c>
      <c r="B566" s="8"/>
      <c r="C566" s="96" t="s">
        <v>2283</v>
      </c>
      <c r="D566" s="96"/>
      <c r="E566" s="96" t="s">
        <v>2323</v>
      </c>
      <c r="F566" s="96" t="s">
        <v>2324</v>
      </c>
      <c r="G566" s="96" t="s">
        <v>2317</v>
      </c>
      <c r="H566" s="97">
        <v>45845</v>
      </c>
      <c r="I566" s="97">
        <v>47118</v>
      </c>
      <c r="J566" s="98">
        <v>2990500</v>
      </c>
      <c r="K566" s="99" t="s">
        <v>18</v>
      </c>
      <c r="L566" s="103" t="s">
        <v>2031</v>
      </c>
      <c r="M566" s="100">
        <v>0.66337169814999997</v>
      </c>
      <c r="N566" s="96" t="s">
        <v>19</v>
      </c>
      <c r="O566" s="96" t="s">
        <v>2281</v>
      </c>
      <c r="P566" s="96" t="s">
        <v>2286</v>
      </c>
      <c r="Q566" s="96">
        <v>93012</v>
      </c>
      <c r="R566" s="101" t="s">
        <v>603</v>
      </c>
      <c r="S566" s="99"/>
    </row>
    <row r="567" spans="1:19" ht="60">
      <c r="A567" s="105" t="s">
        <v>2277</v>
      </c>
      <c r="B567" s="8"/>
      <c r="C567" s="96" t="s">
        <v>2283</v>
      </c>
      <c r="D567" s="96"/>
      <c r="E567" s="96" t="s">
        <v>2325</v>
      </c>
      <c r="F567" s="96" t="s">
        <v>2326</v>
      </c>
      <c r="G567" s="96" t="s">
        <v>2327</v>
      </c>
      <c r="H567" s="97">
        <v>45845</v>
      </c>
      <c r="I567" s="97">
        <v>47118</v>
      </c>
      <c r="J567" s="98">
        <v>260465.41</v>
      </c>
      <c r="K567" s="99" t="s">
        <v>18</v>
      </c>
      <c r="L567" s="103" t="s">
        <v>2031</v>
      </c>
      <c r="M567" s="100">
        <v>0.66337169814999997</v>
      </c>
      <c r="N567" s="96" t="s">
        <v>19</v>
      </c>
      <c r="O567" s="96" t="s">
        <v>2281</v>
      </c>
      <c r="P567" s="96" t="s">
        <v>2300</v>
      </c>
      <c r="Q567" s="96"/>
      <c r="R567" s="101" t="s">
        <v>2328</v>
      </c>
      <c r="S567" s="99"/>
    </row>
  </sheetData>
  <autoFilter ref="A2:S551"/>
  <mergeCells count="1">
    <mergeCell ref="A1:Q1"/>
  </mergeCells>
  <pageMargins left="0.70866141732283472" right="0.70866141732283472" top="0.74803149606299213" bottom="0.74803149606299213" header="0.31496062992125984" footer="0.31496062992125984"/>
  <pageSetup paperSize="8" scale="38" fitToHeight="2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Operazioni selezionate_terr.</vt:lpstr>
      <vt:lpstr>'Operazioni selezionate_terr.'!Titoli_stampa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Ciralli</dc:creator>
  <cp:lastModifiedBy>Massimo Ciralli</cp:lastModifiedBy>
  <cp:lastPrinted>2026-02-27T09:06:03Z</cp:lastPrinted>
  <dcterms:created xsi:type="dcterms:W3CDTF">2025-09-18T11:22:03Z</dcterms:created>
  <dcterms:modified xsi:type="dcterms:W3CDTF">2026-02-27T09:09:28Z</dcterms:modified>
</cp:coreProperties>
</file>